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Dashboards\2017 Dashboard Drilldowns\Arrest Disproportionality\2017 For Web Developer\"/>
    </mc:Choice>
  </mc:AlternateContent>
  <bookViews>
    <workbookView xWindow="0" yWindow="0" windowWidth="19230" windowHeight="10950"/>
  </bookViews>
  <sheets>
    <sheet name="Sheet1" sheetId="1" r:id="rId1"/>
  </sheets>
  <calcPr calcId="152511"/>
</workbook>
</file>

<file path=xl/calcChain.xml><?xml version="1.0" encoding="utf-8"?>
<calcChain xmlns="http://schemas.openxmlformats.org/spreadsheetml/2006/main">
  <c r="I24" i="1" l="1"/>
  <c r="I4" i="1"/>
  <c r="H10" i="1"/>
  <c r="H17" i="1" s="1"/>
  <c r="H39" i="1" s="1"/>
  <c r="H20" i="1" l="1"/>
  <c r="H42" i="1" s="1"/>
  <c r="H19" i="1"/>
  <c r="H41" i="1" s="1"/>
  <c r="H15" i="1"/>
  <c r="H37" i="1" s="1"/>
  <c r="H49" i="1" l="1"/>
  <c r="H48" i="1"/>
  <c r="G41" i="1" l="1"/>
  <c r="G40" i="1"/>
  <c r="G37" i="1"/>
  <c r="G20" i="1"/>
  <c r="G42" i="1" s="1"/>
  <c r="G19" i="1"/>
  <c r="G18" i="1"/>
  <c r="G17" i="1"/>
  <c r="G39" i="1" s="1"/>
  <c r="G16" i="1"/>
  <c r="G38" i="1" s="1"/>
  <c r="G15" i="1"/>
  <c r="F15" i="1"/>
  <c r="G49" i="1" l="1"/>
  <c r="G48" i="1"/>
  <c r="F10" i="1"/>
  <c r="F16" i="1" s="1"/>
  <c r="F38" i="1" s="1"/>
  <c r="F18" i="1"/>
  <c r="F19" i="1"/>
  <c r="F41" i="1" s="1"/>
  <c r="F37" i="1"/>
  <c r="E49" i="1"/>
  <c r="E48" i="1"/>
  <c r="E38" i="1"/>
  <c r="E39" i="1"/>
  <c r="E41" i="1"/>
  <c r="E42" i="1"/>
  <c r="E37" i="1"/>
  <c r="D17" i="1"/>
  <c r="D39" i="1" s="1"/>
  <c r="D10" i="1"/>
  <c r="D20" i="1" s="1"/>
  <c r="D42" i="1" s="1"/>
  <c r="C20" i="1"/>
  <c r="C42" i="1" s="1"/>
  <c r="C17" i="1"/>
  <c r="C39" i="1" s="1"/>
  <c r="C16" i="1"/>
  <c r="C38" i="1" s="1"/>
  <c r="C19" i="1"/>
  <c r="C41" i="1" s="1"/>
  <c r="F48" i="1" l="1"/>
  <c r="D18" i="1"/>
  <c r="C18" i="1"/>
  <c r="D15" i="1"/>
  <c r="D37" i="1" s="1"/>
  <c r="D19" i="1"/>
  <c r="D41" i="1" s="1"/>
  <c r="F17" i="1"/>
  <c r="F39" i="1" s="1"/>
  <c r="F49" i="1" s="1"/>
  <c r="C15" i="1"/>
  <c r="C37" i="1" s="1"/>
  <c r="D16" i="1"/>
  <c r="D38" i="1" s="1"/>
  <c r="F20" i="1"/>
  <c r="F42" i="1" s="1"/>
  <c r="D48" i="1" l="1"/>
  <c r="D49" i="1"/>
  <c r="C49" i="1"/>
  <c r="C48" i="1"/>
</calcChain>
</file>

<file path=xl/sharedStrings.xml><?xml version="1.0" encoding="utf-8"?>
<sst xmlns="http://schemas.openxmlformats.org/spreadsheetml/2006/main" count="77" uniqueCount="33">
  <si>
    <t>African American</t>
  </si>
  <si>
    <t>Asian</t>
  </si>
  <si>
    <t>N/A</t>
  </si>
  <si>
    <t>Hispanic</t>
  </si>
  <si>
    <t>American Indian/Alaskan Native</t>
  </si>
  <si>
    <t>White</t>
  </si>
  <si>
    <t>Two or More Races</t>
  </si>
  <si>
    <t>All Students</t>
  </si>
  <si>
    <t>Native American</t>
  </si>
  <si>
    <t>2010-2011 School Year</t>
  </si>
  <si>
    <t xml:space="preserve">African American </t>
  </si>
  <si>
    <t xml:space="preserve">Asian </t>
  </si>
  <si>
    <t>Racial and Ethnic Groups as a Percentage of the AISD Student Population</t>
  </si>
  <si>
    <t># of Disciplinary Alternative Education Placements (DAEP) by Race/Ethnicity for Austin ISD</t>
  </si>
  <si>
    <t>% of Disciplinary Alternative Education Placements (DAEP) for each Racial/Ethnic Group</t>
  </si>
  <si>
    <t>Data Sources</t>
  </si>
  <si>
    <t>Texas Education Agency - District Level Annual Discipline Summary - PEIMS Discipline Data for 2010-2011 - Section E - DAEP Placements</t>
  </si>
  <si>
    <t>Texas Education Agency - Academic Excellence Indicator System - 2010-11 District Profile - Student Information - Ethnic Distribution</t>
  </si>
  <si>
    <t>The number of DAEP placements for each individual race/ethnicity divided by the total number of DAEP placements and the number of students of each individual race/ethnicity divided by the total number of students. Mandatory removals are offenses committed by a student that requires that a student be removed to the DAEP. Examples may include: engaging in conduct punishable as a felony, committing assault with injury, selling or possessing a controlled substance, possessing a bb gun, air gun or a home made weapon, repeated gang related activity. Discretionary removals give the campus administrators the option of removing the student to the alternative learning center or keeping him or her enrolled in the home campus. Examples may include: involved in serious misbehavior (offenses that pose physical danger to the student, others or property) or persistent misbehavior (two or more violations of the student code of conduct in general or repeated occurrences of the same violation), involved in a gang or soliciting another person to become a member of a gang (1st offense).</t>
  </si>
  <si>
    <t>2011-2012 School Year</t>
  </si>
  <si>
    <t>Disproportionality Ratio for DAEP Placements in AISD</t>
  </si>
  <si>
    <t>Disparity Ratio for Blacks DAEP Placements in AISD</t>
  </si>
  <si>
    <t>Blacks vs. Whites</t>
  </si>
  <si>
    <t>Blacks vs. Hispanics</t>
  </si>
  <si>
    <t>Black</t>
  </si>
  <si>
    <t>2012-2013 School Year</t>
  </si>
  <si>
    <t>2013-2014 School Year</t>
  </si>
  <si>
    <t>Beginning in 2012-2013 School Year, Overall Demographics Come from the Texas Academic Performance Report</t>
  </si>
  <si>
    <t>2014-2015 School Year</t>
  </si>
  <si>
    <t>http://tea.texas.gov/Reports_and_Data/Student_Data/Discipline_Data_Products/Discipline_Reports/</t>
  </si>
  <si>
    <t>https://rptsvr1.tea.texas.gov/perfreport//tapr/index.html</t>
  </si>
  <si>
    <t>2015-2016 School Year</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</si>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</sst>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sz val="11"/>
      <color theme="1"/>
      <name val="Calibri"/>
      <family val="2"/>
      <scheme val="minor"/>
    </font>
    <font>
      <sz val="10"/>
      <color theme="1"/>
      <name val="Corbel"/>
      <family val="2"/>
    </font>
    <font>
      <b/>
      <sz val="10"/>
      <color theme="1"/>
      <name val="Corbel"/>
      <family val="2"/>
    </font>
    <font>
      <b/>
      <u/>
      <sz val="12"/>
      <color theme="1"/>
      <name val="Corbel"/>
      <family val="2"/>
    </font>
    <font>
      <sz val="10"/>
      <color rgb="FF000000"/>
      <name val="Corbel"/>
      <family val="2"/>
    </font>
    <font>
      <u/>
      <sz val="11"/>
      <color theme="10"/>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9" fontId="1" fillId="0" borderId="0" applyFont="0" applyFill="0" applyBorder="0" applyAlignment="0" applyProtection="0"/>
    <xf numFmtId="0" fontId="6" fillId="0" borderId="0" applyNumberFormat="0" applyFill="0" applyBorder="0" applyAlignment="0" applyProtection="0"/>
  </cellStyleXfs>
  <cellXfs count="18">
    <xf numFmtId="0" fontId="0" fillId="0" borderId="0" xfId="0"/>
    <xf numFmtId="0" fontId="2" fillId="0" borderId="0" xfId="0" applyFont="1"/>
    <xf numFmtId="0" fontId="2" fillId="0" borderId="0" xfId="0" applyFont="1" applyAlignment="1">
      <alignment horizontal="right"/>
    </xf>
    <xf numFmtId="0" fontId="3" fillId="0" borderId="0" xfId="0" applyFont="1"/>
    <xf numFmtId="0" fontId="4" fillId="0" borderId="0" xfId="0" applyFont="1"/>
    <xf numFmtId="9" fontId="2" fillId="0" borderId="0" xfId="0" applyNumberFormat="1" applyFont="1"/>
    <xf numFmtId="0" fontId="5" fillId="0" borderId="0" xfId="0" applyFont="1" applyAlignment="1">
      <alignment wrapText="1"/>
    </xf>
    <xf numFmtId="164" fontId="2" fillId="0" borderId="0" xfId="0" applyNumberFormat="1" applyFont="1"/>
    <xf numFmtId="10" fontId="0" fillId="0" borderId="0" xfId="0" applyNumberFormat="1"/>
    <xf numFmtId="1" fontId="2" fillId="0" borderId="0" xfId="0" applyNumberFormat="1" applyFont="1"/>
    <xf numFmtId="1" fontId="2" fillId="0" borderId="0" xfId="0" applyNumberFormat="1" applyFont="1" applyAlignment="1">
      <alignment horizontal="right"/>
    </xf>
    <xf numFmtId="0" fontId="0" fillId="0" borderId="0" xfId="0" applyNumberFormat="1"/>
    <xf numFmtId="0" fontId="2" fillId="0" borderId="0" xfId="0" applyNumberFormat="1" applyFont="1"/>
    <xf numFmtId="10" fontId="1" fillId="0" borderId="0" xfId="1" applyNumberFormat="1" applyFont="1"/>
    <xf numFmtId="9" fontId="0" fillId="0" borderId="0" xfId="1" applyFont="1"/>
    <xf numFmtId="9" fontId="0" fillId="0" borderId="0" xfId="0" applyNumberFormat="1"/>
    <xf numFmtId="2" fontId="2" fillId="0" borderId="0" xfId="0" applyNumberFormat="1" applyFont="1"/>
    <xf numFmtId="0" fontId="6" fillId="0" borderId="0" xfId="2"/>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Disproportionality Ratios for DAEP Removals in AISD</a:t>
            </a:r>
          </a:p>
        </c:rich>
      </c:tx>
      <c:layout/>
      <c:overlay val="0"/>
    </c:title>
    <c:autoTitleDeleted val="0"/>
    <c:plotArea>
      <c:layout/>
      <c:barChart>
        <c:barDir val="col"/>
        <c:grouping val="clustered"/>
        <c:varyColors val="0"/>
        <c:ser>
          <c:idx val="0"/>
          <c:order val="0"/>
          <c:tx>
            <c:strRef>
              <c:f>Sheet1!$B$37</c:f>
              <c:strCache>
                <c:ptCount val="1"/>
                <c:pt idx="0">
                  <c:v>Black</c:v>
                </c:pt>
              </c:strCache>
            </c:strRef>
          </c:tx>
          <c:invertIfNegative val="0"/>
          <c:cat>
            <c:strRef>
              <c:f>Sheet1!$D$36:$H$36</c:f>
              <c:strCache>
                <c:ptCount val="5"/>
                <c:pt idx="0">
                  <c:v>2011-2012 School Year</c:v>
                </c:pt>
                <c:pt idx="1">
                  <c:v>2012-2013 School Year</c:v>
                </c:pt>
                <c:pt idx="2">
                  <c:v>2013-2014 School Year</c:v>
                </c:pt>
                <c:pt idx="3">
                  <c:v>2014-2015 School Year</c:v>
                </c:pt>
                <c:pt idx="4">
                  <c:v>2015-2016 School Year</c:v>
                </c:pt>
              </c:strCache>
            </c:strRef>
          </c:cat>
          <c:val>
            <c:numRef>
              <c:f>Sheet1!$D$37:$H$37</c:f>
              <c:numCache>
                <c:formatCode>0.0</c:formatCode>
                <c:ptCount val="5"/>
                <c:pt idx="0">
                  <c:v>2.5597096630306964</c:v>
                </c:pt>
                <c:pt idx="1">
                  <c:v>2.298850574712644</c:v>
                </c:pt>
                <c:pt idx="2">
                  <c:v>2.4312070043777361</c:v>
                </c:pt>
                <c:pt idx="3" formatCode="0.00">
                  <c:v>2.2696704774714189</c:v>
                </c:pt>
                <c:pt idx="4" formatCode="0.00">
                  <c:v>2.3398654577361802</c:v>
                </c:pt>
              </c:numCache>
            </c:numRef>
          </c:val>
        </c:ser>
        <c:ser>
          <c:idx val="1"/>
          <c:order val="1"/>
          <c:tx>
            <c:strRef>
              <c:f>Sheet1!$B$39</c:f>
              <c:strCache>
                <c:ptCount val="1"/>
                <c:pt idx="0">
                  <c:v>Hispanic</c:v>
                </c:pt>
              </c:strCache>
            </c:strRef>
          </c:tx>
          <c:spPr>
            <a:solidFill>
              <a:schemeClr val="accent3"/>
            </a:solidFill>
          </c:spPr>
          <c:invertIfNegative val="0"/>
          <c:cat>
            <c:strRef>
              <c:f>Sheet1!$D$36:$H$36</c:f>
              <c:strCache>
                <c:ptCount val="5"/>
                <c:pt idx="0">
                  <c:v>2011-2012 School Year</c:v>
                </c:pt>
                <c:pt idx="1">
                  <c:v>2012-2013 School Year</c:v>
                </c:pt>
                <c:pt idx="2">
                  <c:v>2013-2014 School Year</c:v>
                </c:pt>
                <c:pt idx="3">
                  <c:v>2014-2015 School Year</c:v>
                </c:pt>
                <c:pt idx="4">
                  <c:v>2015-2016 School Year</c:v>
                </c:pt>
              </c:strCache>
            </c:strRef>
          </c:cat>
          <c:val>
            <c:numRef>
              <c:f>Sheet1!$D$39:$H$39</c:f>
              <c:numCache>
                <c:formatCode>0.0</c:formatCode>
                <c:ptCount val="5"/>
                <c:pt idx="0">
                  <c:v>1.0566923851056691</c:v>
                </c:pt>
                <c:pt idx="1">
                  <c:v>1.076158940397351</c:v>
                </c:pt>
                <c:pt idx="2">
                  <c:v>1.1068376068376069</c:v>
                </c:pt>
                <c:pt idx="3" formatCode="0.00">
                  <c:v>1.1509141869355444</c:v>
                </c:pt>
                <c:pt idx="4" formatCode="0.00">
                  <c:v>1.1251648948552806</c:v>
                </c:pt>
              </c:numCache>
            </c:numRef>
          </c:val>
        </c:ser>
        <c:ser>
          <c:idx val="2"/>
          <c:order val="2"/>
          <c:tx>
            <c:strRef>
              <c:f>Sheet1!$B$41</c:f>
              <c:strCache>
                <c:ptCount val="1"/>
                <c:pt idx="0">
                  <c:v>White</c:v>
                </c:pt>
              </c:strCache>
            </c:strRef>
          </c:tx>
          <c:spPr>
            <a:solidFill>
              <a:schemeClr val="accent6"/>
            </a:solidFill>
          </c:spPr>
          <c:invertIfNegative val="0"/>
          <c:cat>
            <c:strRef>
              <c:f>Sheet1!$D$36:$H$36</c:f>
              <c:strCache>
                <c:ptCount val="5"/>
                <c:pt idx="0">
                  <c:v>2011-2012 School Year</c:v>
                </c:pt>
                <c:pt idx="1">
                  <c:v>2012-2013 School Year</c:v>
                </c:pt>
                <c:pt idx="2">
                  <c:v>2013-2014 School Year</c:v>
                </c:pt>
                <c:pt idx="3">
                  <c:v>2014-2015 School Year</c:v>
                </c:pt>
                <c:pt idx="4">
                  <c:v>2015-2016 School Year</c:v>
                </c:pt>
              </c:strCache>
            </c:strRef>
          </c:cat>
          <c:val>
            <c:numRef>
              <c:f>Sheet1!$D$41:$H$41</c:f>
              <c:numCache>
                <c:formatCode>0.0</c:formatCode>
                <c:ptCount val="5"/>
                <c:pt idx="0">
                  <c:v>0.41399491863771098</c:v>
                </c:pt>
                <c:pt idx="1">
                  <c:v>0.48387096774193544</c:v>
                </c:pt>
                <c:pt idx="2">
                  <c:v>0.43912780133252577</c:v>
                </c:pt>
                <c:pt idx="3" formatCode="0.00">
                  <c:v>0.41444456608435898</c:v>
                </c:pt>
                <c:pt idx="4" formatCode="0.00">
                  <c:v>0.48028817290374226</c:v>
                </c:pt>
              </c:numCache>
            </c:numRef>
          </c:val>
        </c:ser>
        <c:dLbls>
          <c:showLegendKey val="0"/>
          <c:showVal val="0"/>
          <c:showCatName val="0"/>
          <c:showSerName val="0"/>
          <c:showPercent val="0"/>
          <c:showBubbleSize val="0"/>
        </c:dLbls>
        <c:gapWidth val="150"/>
        <c:axId val="237499440"/>
        <c:axId val="237499824"/>
      </c:barChart>
      <c:catAx>
        <c:axId val="237499440"/>
        <c:scaling>
          <c:orientation val="minMax"/>
        </c:scaling>
        <c:delete val="0"/>
        <c:axPos val="b"/>
        <c:numFmt formatCode="General" sourceLinked="1"/>
        <c:majorTickMark val="none"/>
        <c:minorTickMark val="none"/>
        <c:tickLblPos val="nextTo"/>
        <c:crossAx val="237499824"/>
        <c:crosses val="autoZero"/>
        <c:auto val="1"/>
        <c:lblAlgn val="ctr"/>
        <c:lblOffset val="100"/>
        <c:noMultiLvlLbl val="0"/>
      </c:catAx>
      <c:valAx>
        <c:axId val="237499824"/>
        <c:scaling>
          <c:orientation val="minMax"/>
        </c:scaling>
        <c:delete val="0"/>
        <c:axPos val="l"/>
        <c:majorGridlines/>
        <c:numFmt formatCode="0.0" sourceLinked="1"/>
        <c:majorTickMark val="none"/>
        <c:minorTickMark val="none"/>
        <c:tickLblPos val="nextTo"/>
        <c:crossAx val="237499440"/>
        <c:crosses val="autoZero"/>
        <c:crossBetween val="between"/>
      </c:valAx>
    </c:plotArea>
    <c:legend>
      <c:legendPos val="r"/>
      <c:layout/>
      <c:overlay val="0"/>
    </c:legend>
    <c:plotVisOnly val="1"/>
    <c:dispBlanksAs val="gap"/>
    <c:showDLblsOverMax val="0"/>
  </c:chart>
  <c:spPr>
    <a:ln>
      <a:noFill/>
    </a:ln>
  </c:spPr>
  <c:txPr>
    <a:bodyPr/>
    <a:lstStyle/>
    <a:p>
      <a:pPr>
        <a:defRPr sz="1000">
          <a:latin typeface="Tw Cen MT" panose="020B0602020104020603"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600075</xdr:colOff>
      <xdr:row>1</xdr:row>
      <xdr:rowOff>197644</xdr:rowOff>
    </xdr:from>
    <xdr:to>
      <xdr:col>17</xdr:col>
      <xdr:colOff>295274</xdr:colOff>
      <xdr:row>16</xdr:row>
      <xdr:rowOff>66676</xdr:rowOff>
    </xdr:to>
    <xdr:grpSp>
      <xdr:nvGrpSpPr>
        <xdr:cNvPr id="3" name="Group 2"/>
        <xdr:cNvGrpSpPr/>
      </xdr:nvGrpSpPr>
      <xdr:grpSpPr>
        <a:xfrm>
          <a:off x="14449425" y="407194"/>
          <a:ext cx="4571999" cy="2764632"/>
          <a:chOff x="13911263" y="5924550"/>
          <a:chExt cx="4555331" cy="2747963"/>
        </a:xfrm>
      </xdr:grpSpPr>
      <xdr:graphicFrame macro="">
        <xdr:nvGraphicFramePr>
          <xdr:cNvPr id="1728" name="Chart 1"/>
          <xdr:cNvGraphicFramePr>
            <a:graphicFrameLocks/>
          </xdr:cNvGraphicFramePr>
        </xdr:nvGraphicFramePr>
        <xdr:xfrm>
          <a:off x="13911263" y="5924550"/>
          <a:ext cx="4555331" cy="2747963"/>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4" name="TextBox 1"/>
          <xdr:cNvSpPr txBox="1"/>
        </xdr:nvSpPr>
        <xdr:spPr>
          <a:xfrm>
            <a:off x="15866651" y="6774648"/>
            <a:ext cx="1138237" cy="4381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a:latin typeface="Tw Cen MT" panose="020B0602020104020603" pitchFamily="34" charset="0"/>
              </a:rPr>
              <a:t>Moderate</a:t>
            </a:r>
            <a:endParaRPr lang="en-US" sz="1100" baseline="0">
              <a:latin typeface="Tw Cen MT" panose="020B0602020104020603" pitchFamily="34" charset="0"/>
            </a:endParaRPr>
          </a:p>
          <a:p>
            <a:r>
              <a:rPr lang="en-US" sz="1100" baseline="0">
                <a:latin typeface="Tw Cen MT" panose="020B0602020104020603" pitchFamily="34" charset="0"/>
              </a:rPr>
              <a:t>Disproportion</a:t>
            </a:r>
            <a:endParaRPr lang="en-US" sz="1100">
              <a:latin typeface="Tw Cen MT" panose="020B0602020104020603" pitchFamily="34" charset="0"/>
            </a:endParaRPr>
          </a:p>
        </xdr:txBody>
      </xdr:sp>
      <xdr:cxnSp macro="">
        <xdr:nvCxnSpPr>
          <xdr:cNvPr id="15" name="Straight Arrow Connector 14"/>
          <xdr:cNvCxnSpPr/>
        </xdr:nvCxnSpPr>
        <xdr:spPr>
          <a:xfrm flipH="1" flipV="1">
            <a:off x="15904221" y="6689594"/>
            <a:ext cx="148" cy="570838"/>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TextBox 1"/>
          <xdr:cNvSpPr txBox="1"/>
        </xdr:nvSpPr>
        <xdr:spPr>
          <a:xfrm>
            <a:off x="15913422" y="6305108"/>
            <a:ext cx="1138237" cy="440531"/>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a:latin typeface="Tw Cen MT" panose="020B0602020104020603" pitchFamily="34" charset="0"/>
              </a:rPr>
              <a:t>High</a:t>
            </a:r>
            <a:endParaRPr lang="en-US" sz="1100" baseline="0">
              <a:latin typeface="Tw Cen MT" panose="020B0602020104020603" pitchFamily="34" charset="0"/>
            </a:endParaRPr>
          </a:p>
          <a:p>
            <a:r>
              <a:rPr lang="en-US" sz="1100" baseline="0">
                <a:latin typeface="Tw Cen MT" panose="020B0602020104020603" pitchFamily="34" charset="0"/>
              </a:rPr>
              <a:t>Disproportion</a:t>
            </a:r>
            <a:endParaRPr lang="en-US" sz="1100">
              <a:latin typeface="Tw Cen MT" panose="020B0602020104020603" pitchFamily="34" charset="0"/>
            </a:endParaRPr>
          </a:p>
        </xdr:txBody>
      </xdr:sp>
      <xdr:cxnSp macro="">
        <xdr:nvCxnSpPr>
          <xdr:cNvPr id="12" name="Straight Arrow Connector 11"/>
          <xdr:cNvCxnSpPr/>
        </xdr:nvCxnSpPr>
        <xdr:spPr>
          <a:xfrm flipH="1" flipV="1">
            <a:off x="15903086" y="6396257"/>
            <a:ext cx="890" cy="216916"/>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xdr:cNvCxnSpPr/>
        </xdr:nvCxnSpPr>
        <xdr:spPr>
          <a:xfrm>
            <a:off x="14273213" y="6657141"/>
            <a:ext cx="3357562" cy="0"/>
          </a:xfrm>
          <a:prstGeom prst="line">
            <a:avLst/>
          </a:prstGeom>
          <a:ln w="15875">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10" name="Straight Connector 9"/>
          <xdr:cNvCxnSpPr/>
        </xdr:nvCxnSpPr>
        <xdr:spPr>
          <a:xfrm>
            <a:off x="14282738" y="7288564"/>
            <a:ext cx="3357562" cy="0"/>
          </a:xfrm>
          <a:prstGeom prst="line">
            <a:avLst/>
          </a:prstGeom>
          <a:ln w="15875">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dashboard">
      <a:dk1>
        <a:sysClr val="windowText" lastClr="000000"/>
      </a:dk1>
      <a:lt1>
        <a:sysClr val="window" lastClr="FFFFFF"/>
      </a:lt1>
      <a:dk2>
        <a:srgbClr val="1F497D"/>
      </a:dk2>
      <a:lt2>
        <a:srgbClr val="EEECE1"/>
      </a:lt2>
      <a:accent1>
        <a:srgbClr val="4F81BD"/>
      </a:accent1>
      <a:accent2>
        <a:srgbClr val="C0504D"/>
      </a:accent2>
      <a:accent3>
        <a:srgbClr val="7B9B60"/>
      </a:accent3>
      <a:accent4>
        <a:srgbClr val="8064A2"/>
      </a:accent4>
      <a:accent5>
        <a:srgbClr val="4BACC6"/>
      </a:accent5>
      <a:accent6>
        <a:srgbClr val="F8A81E"/>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ea.texas.gov/Reports_and_Data/Student_Data/Discipline_Data_Products/Discipline_Reports/" TargetMode="External"/><Relationship Id="rId1" Type="http://schemas.openxmlformats.org/officeDocument/2006/relationships/hyperlink" Target="https://rptsvr1.tea.texas.gov/perfreport/tapr/index.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abSelected="1" zoomScale="50" zoomScaleNormal="50" workbookViewId="0">
      <selection activeCell="D42" sqref="D42"/>
    </sheetView>
  </sheetViews>
  <sheetFormatPr defaultRowHeight="15" x14ac:dyDescent="0.25"/>
  <cols>
    <col min="1" max="1" width="44.7109375" customWidth="1"/>
    <col min="2" max="2" width="31.140625" customWidth="1"/>
    <col min="3" max="3" width="22.28515625" customWidth="1"/>
    <col min="4" max="4" width="20.7109375" customWidth="1"/>
    <col min="5" max="6" width="20.5703125" customWidth="1"/>
    <col min="7" max="8" width="19" customWidth="1"/>
  </cols>
  <sheetData>
    <row r="1" spans="1:9" ht="15.75" x14ac:dyDescent="0.25">
      <c r="A1" s="4" t="s">
        <v>13</v>
      </c>
      <c r="B1" s="1"/>
      <c r="C1" s="1"/>
    </row>
    <row r="2" spans="1:9" ht="15.75" x14ac:dyDescent="0.25">
      <c r="A2" s="4"/>
      <c r="B2" s="1"/>
      <c r="C2" s="1"/>
    </row>
    <row r="3" spans="1:9" x14ac:dyDescent="0.25">
      <c r="A3" s="1"/>
      <c r="B3" s="1"/>
      <c r="C3" s="3" t="s">
        <v>9</v>
      </c>
      <c r="D3" s="3" t="s">
        <v>19</v>
      </c>
      <c r="E3" s="3" t="s">
        <v>25</v>
      </c>
      <c r="F3" s="3" t="s">
        <v>26</v>
      </c>
      <c r="G3" s="3" t="s">
        <v>28</v>
      </c>
      <c r="H3" s="3" t="s">
        <v>31</v>
      </c>
    </row>
    <row r="4" spans="1:9" x14ac:dyDescent="0.25">
      <c r="A4" s="1"/>
      <c r="B4" s="3" t="s">
        <v>10</v>
      </c>
      <c r="C4" s="2">
        <v>549</v>
      </c>
      <c r="D4" s="1">
        <v>505</v>
      </c>
      <c r="E4" s="9">
        <v>332</v>
      </c>
      <c r="F4" s="9">
        <v>311</v>
      </c>
      <c r="G4" s="1">
        <v>270</v>
      </c>
      <c r="H4" s="1">
        <v>240</v>
      </c>
      <c r="I4" s="8">
        <f>(H4-D4)/D4</f>
        <v>-0.52475247524752477</v>
      </c>
    </row>
    <row r="5" spans="1:9" x14ac:dyDescent="0.25">
      <c r="A5" s="1"/>
      <c r="B5" s="3" t="s">
        <v>11</v>
      </c>
      <c r="C5" s="2" t="s">
        <v>2</v>
      </c>
      <c r="D5" s="1">
        <v>17</v>
      </c>
      <c r="E5" s="9">
        <v>11</v>
      </c>
      <c r="F5" s="9">
        <v>6</v>
      </c>
      <c r="G5" s="1">
        <v>5</v>
      </c>
      <c r="H5" s="1" t="s">
        <v>32</v>
      </c>
    </row>
    <row r="6" spans="1:9" x14ac:dyDescent="0.25">
      <c r="A6" s="1"/>
      <c r="B6" s="3" t="s">
        <v>3</v>
      </c>
      <c r="C6" s="2">
        <v>1413</v>
      </c>
      <c r="D6" s="1">
        <v>1386</v>
      </c>
      <c r="E6" s="9">
        <v>1057</v>
      </c>
      <c r="F6" s="9">
        <v>1036</v>
      </c>
      <c r="G6" s="1">
        <v>1020</v>
      </c>
      <c r="H6" s="1">
        <v>870</v>
      </c>
    </row>
    <row r="7" spans="1:9" x14ac:dyDescent="0.25">
      <c r="A7" s="1"/>
      <c r="B7" s="3" t="s">
        <v>4</v>
      </c>
      <c r="C7" s="2">
        <v>21</v>
      </c>
      <c r="D7" s="1">
        <v>7</v>
      </c>
      <c r="E7" s="10" t="s">
        <v>2</v>
      </c>
      <c r="F7" s="10">
        <v>8</v>
      </c>
      <c r="G7" s="1">
        <v>5</v>
      </c>
      <c r="H7" s="1" t="s">
        <v>32</v>
      </c>
    </row>
    <row r="8" spans="1:9" x14ac:dyDescent="0.25">
      <c r="A8" s="1"/>
      <c r="B8" s="3" t="s">
        <v>5</v>
      </c>
      <c r="C8" s="2">
        <v>268</v>
      </c>
      <c r="D8" s="1">
        <v>219</v>
      </c>
      <c r="E8" s="9">
        <v>190</v>
      </c>
      <c r="F8" s="9">
        <v>174</v>
      </c>
      <c r="G8" s="1">
        <v>159</v>
      </c>
      <c r="H8" s="1">
        <v>168</v>
      </c>
    </row>
    <row r="9" spans="1:9" x14ac:dyDescent="0.25">
      <c r="A9" s="1"/>
      <c r="B9" s="3" t="s">
        <v>6</v>
      </c>
      <c r="C9" s="2">
        <v>27</v>
      </c>
      <c r="D9" s="1">
        <v>34</v>
      </c>
      <c r="E9" s="9">
        <v>30</v>
      </c>
      <c r="F9" s="9">
        <v>25</v>
      </c>
      <c r="G9" s="1">
        <v>28</v>
      </c>
      <c r="H9" s="1">
        <v>37</v>
      </c>
    </row>
    <row r="10" spans="1:9" x14ac:dyDescent="0.25">
      <c r="A10" s="1"/>
      <c r="B10" s="3" t="s">
        <v>7</v>
      </c>
      <c r="C10" s="2">
        <v>2294</v>
      </c>
      <c r="D10" s="1">
        <f>SUM(D4:D9)</f>
        <v>2168</v>
      </c>
      <c r="E10" s="9">
        <v>1629</v>
      </c>
      <c r="F10" s="9">
        <f>SUM(F4:F9)</f>
        <v>1560</v>
      </c>
      <c r="G10" s="9">
        <v>1487</v>
      </c>
      <c r="H10" s="9">
        <f>SUM(H4:H9)</f>
        <v>1315</v>
      </c>
    </row>
    <row r="11" spans="1:9" x14ac:dyDescent="0.25">
      <c r="E11" s="5"/>
      <c r="F11" s="5"/>
    </row>
    <row r="12" spans="1:9" ht="15.75" x14ac:dyDescent="0.25">
      <c r="A12" s="4" t="s">
        <v>14</v>
      </c>
      <c r="B12" s="1"/>
      <c r="C12" s="1"/>
      <c r="E12" s="5"/>
      <c r="F12" s="5"/>
    </row>
    <row r="13" spans="1:9" x14ac:dyDescent="0.25">
      <c r="A13" s="1"/>
      <c r="B13" s="1"/>
      <c r="C13" s="1"/>
      <c r="E13" s="5"/>
      <c r="F13" s="5"/>
    </row>
    <row r="14" spans="1:9" x14ac:dyDescent="0.25">
      <c r="A14" s="1"/>
      <c r="B14" s="1"/>
      <c r="C14" s="3" t="s">
        <v>9</v>
      </c>
      <c r="D14" s="3" t="s">
        <v>19</v>
      </c>
      <c r="E14" s="3" t="s">
        <v>25</v>
      </c>
      <c r="F14" s="3" t="s">
        <v>26</v>
      </c>
      <c r="G14" s="3" t="s">
        <v>28</v>
      </c>
      <c r="H14" s="3" t="s">
        <v>31</v>
      </c>
    </row>
    <row r="15" spans="1:9" x14ac:dyDescent="0.25">
      <c r="A15" s="1"/>
      <c r="B15" s="3" t="s">
        <v>0</v>
      </c>
      <c r="C15" s="5">
        <f>C4/C10</f>
        <v>0.23931996512641673</v>
      </c>
      <c r="D15" s="5">
        <f>D4/D10</f>
        <v>0.23293357933579337</v>
      </c>
      <c r="E15" s="5">
        <v>0.2</v>
      </c>
      <c r="F15" s="5">
        <f>F4/F10</f>
        <v>0.19935897435897437</v>
      </c>
      <c r="G15" s="14">
        <f>G4/G10</f>
        <v>0.18157363819771352</v>
      </c>
      <c r="H15" s="14">
        <f>H4/H10</f>
        <v>0.18250950570342206</v>
      </c>
    </row>
    <row r="16" spans="1:9" x14ac:dyDescent="0.25">
      <c r="A16" s="1"/>
      <c r="B16" s="3" t="s">
        <v>1</v>
      </c>
      <c r="C16" s="5">
        <f>0/C10</f>
        <v>0</v>
      </c>
      <c r="D16" s="5">
        <f>D5/D10</f>
        <v>7.8413284132841325E-3</v>
      </c>
      <c r="E16" s="5">
        <v>0.01</v>
      </c>
      <c r="F16" s="5">
        <f t="shared" ref="F16:F20" si="0">F5/$F$10</f>
        <v>3.8461538461538464E-3</v>
      </c>
      <c r="G16" s="14">
        <f>G5/G10</f>
        <v>3.3624747814391394E-3</v>
      </c>
      <c r="H16" s="14" t="s">
        <v>32</v>
      </c>
    </row>
    <row r="17" spans="1:9" x14ac:dyDescent="0.25">
      <c r="A17" s="1"/>
      <c r="B17" s="3" t="s">
        <v>3</v>
      </c>
      <c r="C17" s="5">
        <f>C6/C10</f>
        <v>0.61595466434176116</v>
      </c>
      <c r="D17" s="5">
        <f>D6/D10</f>
        <v>0.63929889298892983</v>
      </c>
      <c r="E17" s="5">
        <v>0.65</v>
      </c>
      <c r="F17" s="5">
        <f t="shared" si="0"/>
        <v>0.66410256410256407</v>
      </c>
      <c r="G17" s="14">
        <f>G6/G10</f>
        <v>0.68594485541358441</v>
      </c>
      <c r="H17" s="14">
        <f>H6/H10</f>
        <v>0.66159695817490494</v>
      </c>
    </row>
    <row r="18" spans="1:9" x14ac:dyDescent="0.25">
      <c r="A18" s="1"/>
      <c r="B18" s="3" t="s">
        <v>8</v>
      </c>
      <c r="C18" s="5">
        <f>C7/C10</f>
        <v>9.1543156059285084E-3</v>
      </c>
      <c r="D18" s="5">
        <f>D7/D10</f>
        <v>3.2287822878228783E-3</v>
      </c>
      <c r="E18" s="5"/>
      <c r="F18" s="5">
        <f t="shared" si="0"/>
        <v>5.1282051282051282E-3</v>
      </c>
      <c r="G18" s="14">
        <f>G7/G10</f>
        <v>3.3624747814391394E-3</v>
      </c>
      <c r="H18" s="14" t="s">
        <v>32</v>
      </c>
    </row>
    <row r="19" spans="1:9" x14ac:dyDescent="0.25">
      <c r="A19" s="1"/>
      <c r="B19" s="3" t="s">
        <v>5</v>
      </c>
      <c r="C19" s="5">
        <f>C8/C10</f>
        <v>0.11682650392327812</v>
      </c>
      <c r="D19" s="5">
        <f>D8/D10</f>
        <v>0.10101476014760148</v>
      </c>
      <c r="E19" s="5">
        <v>0.12</v>
      </c>
      <c r="F19" s="5">
        <f t="shared" si="0"/>
        <v>0.11153846153846154</v>
      </c>
      <c r="G19" s="14">
        <f>G8/G10</f>
        <v>0.10692669804976462</v>
      </c>
      <c r="H19" s="14">
        <f>H8/H10</f>
        <v>0.12775665399239544</v>
      </c>
    </row>
    <row r="20" spans="1:9" x14ac:dyDescent="0.25">
      <c r="A20" s="1"/>
      <c r="B20" s="3" t="s">
        <v>6</v>
      </c>
      <c r="C20" s="5">
        <f>C9/C10</f>
        <v>1.1769834350479512E-2</v>
      </c>
      <c r="D20" s="5">
        <f>D9/D10</f>
        <v>1.5682656826568265E-2</v>
      </c>
      <c r="E20" s="5">
        <v>0.02</v>
      </c>
      <c r="F20" s="5">
        <f t="shared" si="0"/>
        <v>1.6025641025641024E-2</v>
      </c>
      <c r="G20" s="14">
        <f>G9/G10</f>
        <v>1.882985877605918E-2</v>
      </c>
      <c r="H20" s="14">
        <f>H9/H10</f>
        <v>2.8136882129277566E-2</v>
      </c>
    </row>
    <row r="21" spans="1:9" x14ac:dyDescent="0.25">
      <c r="E21" s="5"/>
      <c r="F21" s="5"/>
    </row>
    <row r="22" spans="1:9" x14ac:dyDescent="0.25">
      <c r="E22" s="5"/>
      <c r="F22" s="5"/>
    </row>
    <row r="23" spans="1:9" ht="15.75" x14ac:dyDescent="0.25">
      <c r="A23" s="4" t="s">
        <v>12</v>
      </c>
      <c r="E23" s="5"/>
      <c r="F23" s="5"/>
    </row>
    <row r="24" spans="1:9" x14ac:dyDescent="0.25">
      <c r="C24" s="11">
        <v>8092</v>
      </c>
      <c r="D24" s="11"/>
      <c r="E24" s="12"/>
      <c r="F24" s="12">
        <v>6959</v>
      </c>
      <c r="I24" s="13">
        <f>(F24-C24)/C24</f>
        <v>-0.14001482946119626</v>
      </c>
    </row>
    <row r="25" spans="1:9" x14ac:dyDescent="0.25">
      <c r="C25" s="3" t="s">
        <v>9</v>
      </c>
      <c r="D25" s="3" t="s">
        <v>19</v>
      </c>
      <c r="E25" s="3" t="s">
        <v>25</v>
      </c>
      <c r="F25" s="3" t="s">
        <v>26</v>
      </c>
      <c r="G25" s="3" t="s">
        <v>28</v>
      </c>
      <c r="H25" s="3" t="s">
        <v>31</v>
      </c>
    </row>
    <row r="26" spans="1:9" x14ac:dyDescent="0.25">
      <c r="B26" s="3" t="s">
        <v>0</v>
      </c>
      <c r="C26" s="5">
        <v>9.5000000000000001E-2</v>
      </c>
      <c r="D26" s="5">
        <v>9.0999999999999998E-2</v>
      </c>
      <c r="E26" s="5">
        <v>8.6999999999999994E-2</v>
      </c>
      <c r="F26" s="5">
        <v>8.2000000000000003E-2</v>
      </c>
      <c r="G26" s="15">
        <v>0.08</v>
      </c>
      <c r="H26" s="15">
        <v>7.8E-2</v>
      </c>
    </row>
    <row r="27" spans="1:9" x14ac:dyDescent="0.25">
      <c r="B27" s="3" t="s">
        <v>1</v>
      </c>
      <c r="C27" s="5">
        <v>3.3000000000000002E-2</v>
      </c>
      <c r="D27" s="5">
        <v>3.3000000000000002E-2</v>
      </c>
      <c r="E27" s="5">
        <v>3.4000000000000002E-2</v>
      </c>
      <c r="F27" s="5">
        <v>3.5000000000000003E-2</v>
      </c>
      <c r="G27" s="15">
        <v>3.6999999999999998E-2</v>
      </c>
      <c r="H27" s="15">
        <v>3.7999999999999999E-2</v>
      </c>
    </row>
    <row r="28" spans="1:9" x14ac:dyDescent="0.25">
      <c r="B28" s="3" t="s">
        <v>3</v>
      </c>
      <c r="C28" s="5">
        <v>0.60299999999999998</v>
      </c>
      <c r="D28" s="5">
        <v>0.60499999999999998</v>
      </c>
      <c r="E28" s="5">
        <v>0.60399999999999998</v>
      </c>
      <c r="F28" s="5">
        <v>0.6</v>
      </c>
      <c r="G28" s="15">
        <v>0.59599999999999997</v>
      </c>
      <c r="H28" s="15">
        <v>0.58799999999999997</v>
      </c>
    </row>
    <row r="29" spans="1:9" x14ac:dyDescent="0.25">
      <c r="B29" s="3" t="s">
        <v>8</v>
      </c>
      <c r="C29" s="5">
        <v>3.0000000000000001E-3</v>
      </c>
      <c r="D29" s="5">
        <v>3.0000000000000001E-3</v>
      </c>
      <c r="E29" s="5">
        <v>2E-3</v>
      </c>
      <c r="F29" s="5">
        <v>2E-3</v>
      </c>
      <c r="G29" s="15">
        <v>2E-3</v>
      </c>
      <c r="H29" s="15">
        <v>2E-3</v>
      </c>
    </row>
    <row r="30" spans="1:9" x14ac:dyDescent="0.25">
      <c r="B30" s="3" t="s">
        <v>5</v>
      </c>
      <c r="C30" s="5">
        <v>0.24299999999999999</v>
      </c>
      <c r="D30" s="5">
        <v>0.24399999999999999</v>
      </c>
      <c r="E30" s="5">
        <v>0.248</v>
      </c>
      <c r="F30" s="5">
        <v>0.254</v>
      </c>
      <c r="G30" s="15">
        <v>0.25800000000000001</v>
      </c>
      <c r="H30" s="15">
        <v>0.26600000000000001</v>
      </c>
    </row>
    <row r="31" spans="1:9" x14ac:dyDescent="0.25">
      <c r="B31" s="3" t="s">
        <v>6</v>
      </c>
      <c r="C31" s="5">
        <v>2.1999999999999999E-2</v>
      </c>
      <c r="D31" s="5">
        <v>2.3E-2</v>
      </c>
      <c r="E31" s="5">
        <v>2.4E-2</v>
      </c>
      <c r="F31" s="5">
        <v>2.5999999999999999E-2</v>
      </c>
      <c r="G31" s="15">
        <v>2.7E-2</v>
      </c>
      <c r="H31" s="15">
        <v>2.7E-2</v>
      </c>
    </row>
    <row r="32" spans="1:9" x14ac:dyDescent="0.25">
      <c r="E32" s="5"/>
      <c r="F32" s="5"/>
      <c r="H32" s="8"/>
    </row>
    <row r="33" spans="1:8" x14ac:dyDescent="0.25">
      <c r="E33" s="5"/>
      <c r="F33" s="5"/>
    </row>
    <row r="34" spans="1:8" ht="15.75" x14ac:dyDescent="0.25">
      <c r="A34" s="4" t="s">
        <v>20</v>
      </c>
      <c r="E34" s="5"/>
      <c r="F34" s="5"/>
    </row>
    <row r="35" spans="1:8" x14ac:dyDescent="0.25">
      <c r="E35" s="5"/>
      <c r="F35" s="5"/>
    </row>
    <row r="36" spans="1:8" x14ac:dyDescent="0.25">
      <c r="C36" s="3" t="s">
        <v>9</v>
      </c>
      <c r="D36" s="3" t="s">
        <v>19</v>
      </c>
      <c r="E36" s="3" t="s">
        <v>25</v>
      </c>
      <c r="F36" s="3" t="s">
        <v>26</v>
      </c>
      <c r="G36" s="3" t="s">
        <v>28</v>
      </c>
      <c r="H36" s="3" t="s">
        <v>31</v>
      </c>
    </row>
    <row r="37" spans="1:8" x14ac:dyDescent="0.25">
      <c r="B37" s="3" t="s">
        <v>24</v>
      </c>
      <c r="C37" s="7">
        <f t="shared" ref="C37:D39" si="1">C15/C26</f>
        <v>2.5191575276464917</v>
      </c>
      <c r="D37" s="7">
        <f t="shared" si="1"/>
        <v>2.5597096630306964</v>
      </c>
      <c r="E37" s="7">
        <f t="shared" ref="E37:F39" si="2">E15/E26</f>
        <v>2.298850574712644</v>
      </c>
      <c r="F37" s="7">
        <f t="shared" si="2"/>
        <v>2.4312070043777361</v>
      </c>
      <c r="G37" s="16">
        <f t="shared" ref="G37:H42" si="3">G15/G26</f>
        <v>2.2696704774714189</v>
      </c>
      <c r="H37" s="16">
        <f t="shared" si="3"/>
        <v>2.3398654577361802</v>
      </c>
    </row>
    <row r="38" spans="1:8" x14ac:dyDescent="0.25">
      <c r="B38" s="3" t="s">
        <v>1</v>
      </c>
      <c r="C38" s="7">
        <f t="shared" si="1"/>
        <v>0</v>
      </c>
      <c r="D38" s="7">
        <f t="shared" si="1"/>
        <v>0.23761601252376158</v>
      </c>
      <c r="E38" s="7">
        <f t="shared" si="2"/>
        <v>0.29411764705882354</v>
      </c>
      <c r="F38" s="7">
        <f t="shared" si="2"/>
        <v>0.10989010989010989</v>
      </c>
      <c r="G38" s="16">
        <f t="shared" si="3"/>
        <v>9.0877696795652427E-2</v>
      </c>
      <c r="H38" s="16" t="s">
        <v>32</v>
      </c>
    </row>
    <row r="39" spans="1:8" x14ac:dyDescent="0.25">
      <c r="B39" s="3" t="s">
        <v>3</v>
      </c>
      <c r="C39" s="7">
        <f t="shared" si="1"/>
        <v>1.0214836887923071</v>
      </c>
      <c r="D39" s="7">
        <f t="shared" si="1"/>
        <v>1.0566923851056691</v>
      </c>
      <c r="E39" s="7">
        <f t="shared" si="2"/>
        <v>1.076158940397351</v>
      </c>
      <c r="F39" s="7">
        <f t="shared" si="2"/>
        <v>1.1068376068376069</v>
      </c>
      <c r="G39" s="16">
        <f t="shared" si="3"/>
        <v>1.1509141869355444</v>
      </c>
      <c r="H39" s="16">
        <f t="shared" si="3"/>
        <v>1.1251648948552806</v>
      </c>
    </row>
    <row r="40" spans="1:8" x14ac:dyDescent="0.25">
      <c r="B40" s="3" t="s">
        <v>8</v>
      </c>
      <c r="C40" s="7"/>
      <c r="D40" s="7"/>
      <c r="E40" s="7"/>
      <c r="F40" s="7"/>
      <c r="G40" s="16">
        <f t="shared" si="3"/>
        <v>1.6812373907195697</v>
      </c>
      <c r="H40" s="16" t="s">
        <v>32</v>
      </c>
    </row>
    <row r="41" spans="1:8" x14ac:dyDescent="0.25">
      <c r="B41" s="3" t="s">
        <v>5</v>
      </c>
      <c r="C41" s="7">
        <f t="shared" ref="C41:F42" si="4">C19/C30</f>
        <v>0.48076750585711159</v>
      </c>
      <c r="D41" s="7">
        <f t="shared" si="4"/>
        <v>0.41399491863771098</v>
      </c>
      <c r="E41" s="7">
        <f t="shared" si="4"/>
        <v>0.48387096774193544</v>
      </c>
      <c r="F41" s="7">
        <f t="shared" si="4"/>
        <v>0.43912780133252577</v>
      </c>
      <c r="G41" s="16">
        <f t="shared" si="3"/>
        <v>0.41444456608435898</v>
      </c>
      <c r="H41" s="16">
        <f t="shared" si="3"/>
        <v>0.48028817290374226</v>
      </c>
    </row>
    <row r="42" spans="1:8" x14ac:dyDescent="0.25">
      <c r="B42" s="3" t="s">
        <v>6</v>
      </c>
      <c r="C42" s="7">
        <f t="shared" si="4"/>
        <v>0.53499247047634146</v>
      </c>
      <c r="D42" s="7">
        <f t="shared" si="4"/>
        <v>0.68185464463340284</v>
      </c>
      <c r="E42" s="7">
        <f t="shared" si="4"/>
        <v>0.83333333333333337</v>
      </c>
      <c r="F42" s="7">
        <f t="shared" si="4"/>
        <v>0.61637080867850091</v>
      </c>
      <c r="G42" s="16">
        <f t="shared" si="3"/>
        <v>0.69740217689108075</v>
      </c>
      <c r="H42" s="16">
        <f t="shared" si="3"/>
        <v>1.0421067455287987</v>
      </c>
    </row>
    <row r="43" spans="1:8" x14ac:dyDescent="0.25">
      <c r="B43" s="3"/>
      <c r="C43" s="7"/>
      <c r="D43" s="7"/>
      <c r="E43" s="5"/>
      <c r="F43" s="5"/>
    </row>
    <row r="44" spans="1:8" x14ac:dyDescent="0.25">
      <c r="B44" s="3"/>
      <c r="C44" s="7"/>
      <c r="D44" s="7"/>
      <c r="E44" s="5"/>
      <c r="F44" s="5"/>
    </row>
    <row r="45" spans="1:8" ht="15.75" x14ac:dyDescent="0.25">
      <c r="A45" s="4" t="s">
        <v>21</v>
      </c>
      <c r="E45" s="5"/>
      <c r="F45" s="5"/>
    </row>
    <row r="46" spans="1:8" x14ac:dyDescent="0.25">
      <c r="E46" s="5"/>
      <c r="F46" s="5"/>
    </row>
    <row r="47" spans="1:8" x14ac:dyDescent="0.25">
      <c r="C47" s="3" t="s">
        <v>9</v>
      </c>
      <c r="D47" s="3" t="s">
        <v>19</v>
      </c>
      <c r="E47" s="3" t="s">
        <v>25</v>
      </c>
      <c r="F47" s="3" t="s">
        <v>26</v>
      </c>
      <c r="G47" s="3" t="s">
        <v>28</v>
      </c>
      <c r="H47" s="3" t="s">
        <v>31</v>
      </c>
    </row>
    <row r="48" spans="1:8" x14ac:dyDescent="0.25">
      <c r="B48" s="3" t="s">
        <v>22</v>
      </c>
      <c r="C48" s="7">
        <f>C37/C41</f>
        <v>5.2398664571877447</v>
      </c>
      <c r="D48" s="7">
        <f>D37/D41</f>
        <v>6.1829494706207031</v>
      </c>
      <c r="E48" s="7">
        <f>E37/E41</f>
        <v>4.7509578544061313</v>
      </c>
      <c r="F48" s="7">
        <f>F37/F41</f>
        <v>5.5364451920381272</v>
      </c>
      <c r="G48" s="7">
        <f>G37/G41</f>
        <v>5.4764150943396235</v>
      </c>
      <c r="H48" s="7">
        <f t="shared" ref="H48" si="5">H37/H41</f>
        <v>4.8717948717948714</v>
      </c>
    </row>
    <row r="49" spans="1:10" x14ac:dyDescent="0.25">
      <c r="B49" s="3" t="s">
        <v>23</v>
      </c>
      <c r="C49" s="7">
        <f>C37/C39</f>
        <v>2.4661749916191749</v>
      </c>
      <c r="D49" s="7">
        <f>D37/D39</f>
        <v>2.4223792080934943</v>
      </c>
      <c r="E49" s="7">
        <f>E37/E39</f>
        <v>2.1361626878868258</v>
      </c>
      <c r="F49" s="7">
        <f>F37/F39</f>
        <v>2.1965345136076841</v>
      </c>
      <c r="G49" s="7">
        <f>G37/G39</f>
        <v>1.9720588235294116</v>
      </c>
      <c r="H49" s="7">
        <f t="shared" ref="H49" si="6">H37/H39</f>
        <v>2.079575596816976</v>
      </c>
    </row>
    <row r="50" spans="1:10" x14ac:dyDescent="0.25">
      <c r="B50" s="3"/>
      <c r="C50" s="7"/>
      <c r="D50" s="7"/>
    </row>
    <row r="51" spans="1:10" x14ac:dyDescent="0.25">
      <c r="B51" s="17" t="s">
        <v>30</v>
      </c>
      <c r="C51" s="7"/>
      <c r="D51" s="7"/>
    </row>
    <row r="52" spans="1:10" x14ac:dyDescent="0.25">
      <c r="B52" s="17" t="s">
        <v>29</v>
      </c>
      <c r="C52" s="7"/>
      <c r="D52" s="7"/>
    </row>
    <row r="53" spans="1:10" ht="251.25" customHeight="1" x14ac:dyDescent="0.25">
      <c r="A53" s="6" t="s">
        <v>18</v>
      </c>
    </row>
    <row r="56" spans="1:10" x14ac:dyDescent="0.25">
      <c r="A56" s="3" t="s">
        <v>15</v>
      </c>
      <c r="B56" s="1"/>
      <c r="C56" s="1"/>
      <c r="D56" s="1"/>
      <c r="E56" s="1"/>
      <c r="F56" s="1"/>
      <c r="G56" s="1"/>
      <c r="H56" s="1"/>
      <c r="I56" s="1"/>
      <c r="J56" s="1"/>
    </row>
    <row r="57" spans="1:10" x14ac:dyDescent="0.25">
      <c r="A57" s="1"/>
      <c r="B57" s="1" t="s">
        <v>16</v>
      </c>
      <c r="C57" s="1"/>
      <c r="D57" s="1"/>
      <c r="E57" s="1"/>
      <c r="F57" s="1"/>
      <c r="G57" s="1"/>
      <c r="H57" s="1"/>
      <c r="I57" s="1"/>
      <c r="J57" s="1"/>
    </row>
    <row r="58" spans="1:10" x14ac:dyDescent="0.25">
      <c r="A58" s="1"/>
      <c r="B58" s="1" t="s">
        <v>17</v>
      </c>
      <c r="C58" s="1"/>
      <c r="D58" s="1"/>
      <c r="E58" s="1"/>
      <c r="F58" s="1"/>
      <c r="G58" s="1"/>
      <c r="H58" s="1"/>
      <c r="I58" s="1"/>
      <c r="J58" s="1"/>
    </row>
    <row r="59" spans="1:10" x14ac:dyDescent="0.25">
      <c r="B59" s="1" t="s">
        <v>27</v>
      </c>
    </row>
  </sheetData>
  <hyperlinks>
    <hyperlink ref="B51" r:id="rId1"/>
    <hyperlink ref="B52" r:id="rId2"/>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Austin ISD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AISD</cp:lastModifiedBy>
  <dcterms:created xsi:type="dcterms:W3CDTF">2012-06-21T17:24:00Z</dcterms:created>
  <dcterms:modified xsi:type="dcterms:W3CDTF">2017-04-26T16:42:03Z</dcterms:modified>
</cp:coreProperties>
</file>