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1520" yWindow="400" windowWidth="24440" windowHeight="14200" activeTab="1"/>
  </bookViews>
  <sheets>
    <sheet name="Population" sheetId="1" r:id="rId1"/>
    <sheet name="Rate of Pop Growth" sheetId="2" r:id="rId2"/>
  </sheets>
  <calcPr calcId="140001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2" l="1"/>
  <c r="G29" i="2"/>
  <c r="H16" i="2"/>
  <c r="H29" i="2"/>
  <c r="I16" i="2"/>
  <c r="I29" i="2"/>
  <c r="J16" i="2"/>
  <c r="J29" i="2"/>
  <c r="K16" i="2"/>
  <c r="K29" i="2"/>
  <c r="L16" i="2"/>
  <c r="L29" i="2"/>
  <c r="G17" i="2"/>
  <c r="G30" i="2"/>
  <c r="G20" i="2"/>
  <c r="G33" i="2"/>
  <c r="H20" i="2"/>
  <c r="H33" i="2"/>
  <c r="I20" i="2"/>
  <c r="I33" i="2"/>
  <c r="J20" i="2"/>
  <c r="J33" i="2"/>
  <c r="K20" i="2"/>
  <c r="K33" i="2"/>
  <c r="L20" i="2"/>
  <c r="L33" i="2"/>
  <c r="M7" i="2"/>
  <c r="K13" i="1"/>
  <c r="L13" i="1"/>
  <c r="C16" i="2"/>
  <c r="D16" i="2"/>
  <c r="C17" i="2"/>
  <c r="D17" i="2"/>
  <c r="C18" i="2"/>
  <c r="D18" i="2"/>
  <c r="C19" i="2"/>
  <c r="D19" i="2"/>
  <c r="C21" i="2"/>
  <c r="D21" i="2"/>
  <c r="C22" i="2"/>
  <c r="D22" i="2"/>
  <c r="C23" i="2"/>
  <c r="D23" i="2"/>
  <c r="C24" i="2"/>
  <c r="D24" i="2"/>
  <c r="C29" i="2"/>
  <c r="D29" i="2"/>
  <c r="E16" i="2"/>
  <c r="E29" i="2"/>
  <c r="C30" i="2"/>
  <c r="D30" i="2"/>
  <c r="C31" i="2"/>
  <c r="D31" i="2"/>
  <c r="C32" i="2"/>
  <c r="D32" i="2"/>
  <c r="C34" i="2"/>
  <c r="D34" i="2"/>
  <c r="C35" i="2"/>
  <c r="D35" i="2"/>
  <c r="C36" i="2"/>
  <c r="D36" i="2"/>
  <c r="E23" i="2"/>
  <c r="E36" i="2"/>
  <c r="C37" i="2"/>
  <c r="D37" i="2"/>
  <c r="E24" i="2"/>
  <c r="E37" i="2"/>
  <c r="K12" i="1"/>
  <c r="L12" i="1"/>
  <c r="K11" i="1"/>
  <c r="L11" i="1"/>
  <c r="K10" i="1"/>
  <c r="L10" i="1"/>
  <c r="K9" i="1"/>
  <c r="L9" i="1"/>
  <c r="M11" i="2"/>
  <c r="M10" i="2"/>
  <c r="M9" i="2"/>
  <c r="M8" i="2"/>
  <c r="M6" i="2"/>
  <c r="M5" i="2"/>
  <c r="M4" i="2"/>
  <c r="M3" i="2"/>
  <c r="L24" i="2"/>
  <c r="L23" i="2"/>
  <c r="L22" i="2"/>
  <c r="L21" i="2"/>
  <c r="L19" i="2"/>
  <c r="L18" i="2"/>
  <c r="L17" i="2"/>
  <c r="K6" i="1"/>
  <c r="L6" i="1"/>
  <c r="K5" i="1"/>
  <c r="L5" i="1"/>
  <c r="K2" i="1"/>
  <c r="L2" i="1"/>
  <c r="K3" i="1"/>
  <c r="L3" i="1"/>
  <c r="K4" i="1"/>
  <c r="L4" i="1"/>
  <c r="K24" i="2"/>
  <c r="E18" i="2"/>
  <c r="F18" i="2"/>
  <c r="G18" i="2"/>
  <c r="G31" i="2"/>
  <c r="H18" i="2"/>
  <c r="I18" i="2"/>
  <c r="J18" i="2"/>
  <c r="K18" i="2"/>
  <c r="F16" i="2"/>
  <c r="E21" i="2"/>
  <c r="F21" i="2"/>
  <c r="G21" i="2"/>
  <c r="H21" i="2"/>
  <c r="I21" i="2"/>
  <c r="J21" i="2"/>
  <c r="K21" i="2"/>
  <c r="E22" i="2"/>
  <c r="F22" i="2"/>
  <c r="G22" i="2"/>
  <c r="G35" i="2"/>
  <c r="H22" i="2"/>
  <c r="I22" i="2"/>
  <c r="J22" i="2"/>
  <c r="K22" i="2"/>
  <c r="F23" i="2"/>
  <c r="G23" i="2"/>
  <c r="G36" i="2"/>
  <c r="H23" i="2"/>
  <c r="H36" i="2"/>
  <c r="I23" i="2"/>
  <c r="I36" i="2"/>
  <c r="J23" i="2"/>
  <c r="J36" i="2"/>
  <c r="K23" i="2"/>
  <c r="K36" i="2"/>
  <c r="L36" i="2"/>
  <c r="F24" i="2"/>
  <c r="G24" i="2"/>
  <c r="H24" i="2"/>
  <c r="I24" i="2"/>
  <c r="J24" i="2"/>
  <c r="E19" i="2"/>
  <c r="F19" i="2"/>
  <c r="G19" i="2"/>
  <c r="G32" i="2"/>
  <c r="H19" i="2"/>
  <c r="H32" i="2"/>
  <c r="I19" i="2"/>
  <c r="I32" i="2"/>
  <c r="J19" i="2"/>
  <c r="J32" i="2"/>
  <c r="K19" i="2"/>
  <c r="K32" i="2"/>
  <c r="L32" i="2"/>
  <c r="E17" i="2"/>
  <c r="F17" i="2"/>
  <c r="H17" i="2"/>
  <c r="H30" i="2"/>
  <c r="I17" i="2"/>
  <c r="I30" i="2"/>
  <c r="J17" i="2"/>
  <c r="J30" i="2"/>
  <c r="K17" i="2"/>
  <c r="K30" i="2"/>
  <c r="L30" i="2"/>
  <c r="G34" i="2"/>
  <c r="H34" i="2"/>
  <c r="I34" i="2"/>
  <c r="J34" i="2"/>
  <c r="K34" i="2"/>
  <c r="L34" i="2"/>
  <c r="G37" i="2"/>
  <c r="H37" i="2"/>
  <c r="I37" i="2"/>
  <c r="J37" i="2"/>
  <c r="K37" i="2"/>
  <c r="L37" i="2"/>
  <c r="H35" i="2"/>
  <c r="I35" i="2"/>
  <c r="J35" i="2"/>
  <c r="K35" i="2"/>
  <c r="L35" i="2"/>
  <c r="H31" i="2"/>
  <c r="I31" i="2"/>
  <c r="J31" i="2"/>
  <c r="K31" i="2"/>
  <c r="L31" i="2"/>
  <c r="M4" i="1"/>
  <c r="E34" i="2"/>
  <c r="E30" i="2"/>
  <c r="E35" i="2"/>
  <c r="E32" i="2"/>
  <c r="E31" i="2"/>
</calcChain>
</file>

<file path=xl/sharedStrings.xml><?xml version="1.0" encoding="utf-8"?>
<sst xmlns="http://schemas.openxmlformats.org/spreadsheetml/2006/main" count="48" uniqueCount="18">
  <si>
    <t>Bastrop County</t>
  </si>
  <si>
    <t>Hays County</t>
  </si>
  <si>
    <t>Williamson County</t>
  </si>
  <si>
    <t>Caldwell County</t>
  </si>
  <si>
    <t>City of Austin</t>
  </si>
  <si>
    <t>Travis County</t>
  </si>
  <si>
    <t>Texas</t>
  </si>
  <si>
    <t>United States</t>
  </si>
  <si>
    <t>Table Total Population: B01003</t>
  </si>
  <si>
    <t>2000 Population Estimates from Decennial Census, SF1 100% Data</t>
  </si>
  <si>
    <t>Austin MSA</t>
  </si>
  <si>
    <t>USA</t>
  </si>
  <si>
    <t>MSA Growth Outside Austin City Limits</t>
  </si>
  <si>
    <t>% Growth 2009 to 2015</t>
  </si>
  <si>
    <t>Growth- 2009 to 2015 (#)</t>
  </si>
  <si>
    <t>2015 American Community Survey, 1-Yr. Estimates</t>
  </si>
  <si>
    <t>Change from Previous Year</t>
  </si>
  <si>
    <t>Change since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</si>
</sst>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Tw Cen MT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8"/>
      <name val="Corbel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1"/>
      <name val="Corbel"/>
      <family val="2"/>
    </font>
    <font>
      <b/>
      <sz val="11"/>
      <color theme="1"/>
      <name val="Tw Cen MT"/>
      <family val="2"/>
      <scheme val="major"/>
    </font>
    <font>
      <sz val="11"/>
      <color indexed="8"/>
      <name val="Tw Cen MT"/>
      <family val="2"/>
      <scheme val="major"/>
    </font>
    <font>
      <sz val="11"/>
      <color theme="1"/>
      <name val="Tw Cen MT"/>
      <family val="2"/>
      <scheme val="major"/>
    </font>
    <font>
      <sz val="10"/>
      <color indexed="8"/>
      <name val="Tw Cen M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165" fontId="3" fillId="0" borderId="0" xfId="1" applyNumberFormat="1" applyFont="1"/>
    <xf numFmtId="3" fontId="6" fillId="0" borderId="0" xfId="0" applyNumberFormat="1" applyFont="1"/>
    <xf numFmtId="166" fontId="6" fillId="0" borderId="0" xfId="2" applyNumberFormat="1" applyFont="1"/>
    <xf numFmtId="9" fontId="4" fillId="0" borderId="0" xfId="2" applyFont="1"/>
    <xf numFmtId="9" fontId="0" fillId="0" borderId="0" xfId="0" applyNumberFormat="1"/>
    <xf numFmtId="0" fontId="5" fillId="0" borderId="0" xfId="0" applyFont="1"/>
    <xf numFmtId="0" fontId="7" fillId="0" borderId="0" xfId="0" applyFont="1" applyAlignment="1">
      <alignment wrapText="1"/>
    </xf>
    <xf numFmtId="165" fontId="8" fillId="0" borderId="0" xfId="1" applyNumberFormat="1" applyFont="1"/>
    <xf numFmtId="3" fontId="9" fillId="0" borderId="0" xfId="0" applyNumberFormat="1" applyFont="1"/>
    <xf numFmtId="9" fontId="9" fillId="0" borderId="0" xfId="0" applyNumberFormat="1" applyFont="1"/>
    <xf numFmtId="165" fontId="9" fillId="0" borderId="0" xfId="1" applyNumberFormat="1" applyFont="1"/>
    <xf numFmtId="0" fontId="9" fillId="0" borderId="0" xfId="0" applyFont="1"/>
    <xf numFmtId="0" fontId="10" fillId="2" borderId="0" xfId="0" applyFont="1" applyFill="1" applyBorder="1" applyAlignment="1">
      <alignment horizontal="left" vertical="top" wrapText="1"/>
    </xf>
    <xf numFmtId="1" fontId="7" fillId="0" borderId="0" xfId="0" applyNumberFormat="1" applyFont="1" applyAlignment="1">
      <alignment wrapText="1"/>
    </xf>
    <xf numFmtId="1" fontId="9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9" fontId="9" fillId="0" borderId="0" xfId="2" applyFont="1"/>
    <xf numFmtId="3" fontId="0" fillId="0" borderId="0" xfId="0" applyNumberFormat="1" applyFont="1"/>
    <xf numFmtId="0" fontId="5" fillId="0" borderId="0" xfId="0" applyFont="1" applyAlignment="1">
      <alignment wrapText="1"/>
    </xf>
    <xf numFmtId="9" fontId="4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73" zoomScaleNormal="73" zoomScalePageLayoutView="73" workbookViewId="0">
      <pane xSplit="1" topLeftCell="D1" activePane="topRight" state="frozen"/>
      <selection pane="topRight" activeCell="K22" sqref="K22"/>
    </sheetView>
  </sheetViews>
  <sheetFormatPr baseColWidth="10" defaultColWidth="8.6640625" defaultRowHeight="13" x14ac:dyDescent="0"/>
  <cols>
    <col min="1" max="1" width="35.5" customWidth="1"/>
    <col min="2" max="2" width="12.33203125" hidden="1" customWidth="1"/>
    <col min="3" max="3" width="13.33203125" hidden="1" customWidth="1"/>
    <col min="4" max="4" width="14.33203125" customWidth="1"/>
    <col min="5" max="5" width="12.6640625" customWidth="1"/>
    <col min="6" max="6" width="12.83203125" customWidth="1"/>
    <col min="7" max="8" width="11.6640625" customWidth="1"/>
    <col min="9" max="9" width="13.5" customWidth="1"/>
    <col min="10" max="10" width="11.6640625" customWidth="1"/>
    <col min="11" max="11" width="14.33203125" style="18" customWidth="1"/>
    <col min="12" max="12" width="13.1640625" customWidth="1"/>
    <col min="13" max="13" width="10.5" customWidth="1"/>
    <col min="17" max="17" width="18" customWidth="1"/>
    <col min="18" max="18" width="11.6640625" customWidth="1"/>
    <col min="20" max="22" width="11.6640625" customWidth="1"/>
    <col min="23" max="24" width="10.1640625" customWidth="1"/>
  </cols>
  <sheetData>
    <row r="1" spans="1:21" s="1" customFormat="1" ht="65">
      <c r="B1" s="9">
        <v>2007</v>
      </c>
      <c r="C1" s="9">
        <v>2008</v>
      </c>
      <c r="D1" s="9">
        <v>2009</v>
      </c>
      <c r="E1" s="9">
        <v>2010</v>
      </c>
      <c r="F1" s="9">
        <v>2011</v>
      </c>
      <c r="G1" s="9">
        <v>2012</v>
      </c>
      <c r="H1" s="9">
        <v>2013</v>
      </c>
      <c r="I1" s="9">
        <v>2014</v>
      </c>
      <c r="J1" s="9">
        <v>2015</v>
      </c>
      <c r="K1" s="16" t="s">
        <v>14</v>
      </c>
      <c r="L1" s="9" t="s">
        <v>13</v>
      </c>
      <c r="M1" s="9" t="s">
        <v>12</v>
      </c>
    </row>
    <row r="2" spans="1:21" s="2" customFormat="1" ht="14">
      <c r="A2" s="14" t="s">
        <v>10</v>
      </c>
      <c r="B2" s="11">
        <v>1593400</v>
      </c>
      <c r="C2" s="11">
        <v>1650887</v>
      </c>
      <c r="D2" s="11">
        <v>1705075</v>
      </c>
      <c r="E2" s="11">
        <v>1728307</v>
      </c>
      <c r="F2" s="11">
        <v>1783519</v>
      </c>
      <c r="G2" s="11">
        <v>1834303</v>
      </c>
      <c r="H2" s="11">
        <v>1883051</v>
      </c>
      <c r="I2" s="11">
        <v>1943299</v>
      </c>
      <c r="J2" s="13">
        <v>2000860</v>
      </c>
      <c r="K2" s="13">
        <f>J2-D2</f>
        <v>295785</v>
      </c>
      <c r="L2" s="20">
        <f>K2/D2</f>
        <v>0.17347330762576427</v>
      </c>
      <c r="M2" s="14"/>
    </row>
    <row r="3" spans="1:21" s="2" customFormat="1" ht="14">
      <c r="A3" s="14" t="s">
        <v>5</v>
      </c>
      <c r="B3" s="11">
        <v>974365</v>
      </c>
      <c r="C3" s="11">
        <v>998543</v>
      </c>
      <c r="D3" s="11">
        <v>1026158</v>
      </c>
      <c r="E3" s="11">
        <v>1030806</v>
      </c>
      <c r="F3" s="11">
        <v>1063130</v>
      </c>
      <c r="G3" s="11">
        <v>1095584</v>
      </c>
      <c r="H3" s="11">
        <v>1120954</v>
      </c>
      <c r="I3" s="11">
        <v>1151145</v>
      </c>
      <c r="J3" s="11">
        <v>1176558</v>
      </c>
      <c r="K3" s="13">
        <f>J3-D3</f>
        <v>150400</v>
      </c>
      <c r="L3" s="20">
        <f>K3/D3</f>
        <v>0.14656612334552768</v>
      </c>
      <c r="M3" s="11"/>
    </row>
    <row r="4" spans="1:21" s="2" customFormat="1" ht="14">
      <c r="A4" s="14" t="s">
        <v>4</v>
      </c>
      <c r="B4" s="11">
        <v>749659</v>
      </c>
      <c r="C4" s="11">
        <v>777783</v>
      </c>
      <c r="D4" s="11">
        <v>790593</v>
      </c>
      <c r="E4" s="11">
        <v>795518</v>
      </c>
      <c r="F4" s="11">
        <v>820601</v>
      </c>
      <c r="G4" s="11">
        <v>842595</v>
      </c>
      <c r="H4" s="11">
        <v>885415</v>
      </c>
      <c r="I4" s="11">
        <v>912798</v>
      </c>
      <c r="J4" s="11">
        <v>931840</v>
      </c>
      <c r="K4" s="13">
        <f>J4-D4</f>
        <v>141247</v>
      </c>
      <c r="L4" s="20">
        <f>K4/D4</f>
        <v>0.17865956313804954</v>
      </c>
      <c r="M4" s="12">
        <f>(K2-K4)/K2</f>
        <v>0.52246733269097489</v>
      </c>
    </row>
    <row r="5" spans="1:21" s="2" customFormat="1" ht="14" hidden="1">
      <c r="A5" s="14" t="s">
        <v>6</v>
      </c>
      <c r="B5" s="11">
        <v>23904380</v>
      </c>
      <c r="C5" s="11">
        <v>24326974</v>
      </c>
      <c r="D5" s="11">
        <v>24782302</v>
      </c>
      <c r="E5" s="11">
        <v>25257114</v>
      </c>
      <c r="F5" s="11">
        <v>25674681</v>
      </c>
      <c r="G5" s="11">
        <v>26059203</v>
      </c>
      <c r="H5" s="11">
        <v>26448193</v>
      </c>
      <c r="I5" s="11">
        <v>26956958</v>
      </c>
      <c r="J5" s="11">
        <v>27469114</v>
      </c>
      <c r="K5" s="13">
        <f>J5-D5</f>
        <v>2686812</v>
      </c>
      <c r="L5" s="20">
        <f>K5/D5</f>
        <v>0.1084165627551468</v>
      </c>
      <c r="M5" s="14"/>
    </row>
    <row r="6" spans="1:21" s="2" customFormat="1" ht="14" hidden="1">
      <c r="A6" s="14" t="s">
        <v>11</v>
      </c>
      <c r="B6" s="11">
        <v>301621159</v>
      </c>
      <c r="C6" s="11">
        <v>304059728</v>
      </c>
      <c r="D6" s="11">
        <v>307006556</v>
      </c>
      <c r="E6" s="11">
        <v>309349689</v>
      </c>
      <c r="F6" s="11">
        <v>311591919</v>
      </c>
      <c r="G6" s="11">
        <v>313914040</v>
      </c>
      <c r="H6" s="11">
        <v>316128839</v>
      </c>
      <c r="I6" s="11">
        <v>318857056</v>
      </c>
      <c r="J6" s="11">
        <v>321418821</v>
      </c>
      <c r="K6" s="13">
        <f>J6-D6</f>
        <v>14412265</v>
      </c>
      <c r="L6" s="20">
        <f>K6/D6</f>
        <v>4.6944486097554215E-2</v>
      </c>
      <c r="M6" s="14"/>
    </row>
    <row r="7" spans="1:21" s="2" customFormat="1" ht="14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7"/>
      <c r="L7" s="14"/>
      <c r="M7" s="14"/>
    </row>
    <row r="8" spans="1:21" s="2" customFormat="1" ht="26" hidden="1">
      <c r="A8" s="14"/>
      <c r="B8" s="9">
        <v>2007</v>
      </c>
      <c r="C8" s="9">
        <v>2008</v>
      </c>
      <c r="D8" s="9">
        <v>2009</v>
      </c>
      <c r="E8" s="9">
        <v>2010</v>
      </c>
      <c r="F8" s="9">
        <v>2011</v>
      </c>
      <c r="G8" s="9">
        <v>2012</v>
      </c>
      <c r="H8" s="9">
        <v>2013</v>
      </c>
      <c r="I8" s="9">
        <v>2014</v>
      </c>
      <c r="J8" s="9">
        <v>2015</v>
      </c>
      <c r="K8" s="16" t="s">
        <v>14</v>
      </c>
      <c r="L8" s="9" t="s">
        <v>13</v>
      </c>
      <c r="M8" s="14"/>
      <c r="Q8" s="3"/>
      <c r="R8" s="1"/>
      <c r="S8" s="1"/>
    </row>
    <row r="9" spans="1:21" s="2" customFormat="1" ht="14">
      <c r="A9" s="14" t="s">
        <v>2</v>
      </c>
      <c r="B9" s="11">
        <v>373363</v>
      </c>
      <c r="C9" s="11">
        <v>394193</v>
      </c>
      <c r="D9" s="11">
        <v>410686</v>
      </c>
      <c r="E9" s="11">
        <v>426645</v>
      </c>
      <c r="F9" s="11">
        <v>442782</v>
      </c>
      <c r="G9" s="11">
        <v>456232</v>
      </c>
      <c r="H9" s="11">
        <v>471014</v>
      </c>
      <c r="I9" s="11">
        <v>489250</v>
      </c>
      <c r="J9" s="11">
        <v>508514</v>
      </c>
      <c r="K9" s="13">
        <f>J9-D9</f>
        <v>97828</v>
      </c>
      <c r="L9" s="20">
        <f>K9/D9</f>
        <v>0.23820631820904536</v>
      </c>
      <c r="M9" s="11"/>
      <c r="N9" s="5"/>
      <c r="R9" s="4"/>
      <c r="S9" s="4"/>
      <c r="T9" s="4"/>
      <c r="U9" s="5"/>
    </row>
    <row r="10" spans="1:21" s="2" customFormat="1" ht="14" hidden="1">
      <c r="A10" s="14" t="s">
        <v>5</v>
      </c>
      <c r="B10" s="11">
        <v>974365</v>
      </c>
      <c r="C10" s="11">
        <v>998543</v>
      </c>
      <c r="D10" s="11">
        <v>1026158</v>
      </c>
      <c r="E10" s="11">
        <v>1030806</v>
      </c>
      <c r="F10" s="11">
        <v>1063130</v>
      </c>
      <c r="G10" s="11">
        <v>1095584</v>
      </c>
      <c r="H10" s="11">
        <v>1120954</v>
      </c>
      <c r="I10" s="11">
        <v>1151145</v>
      </c>
      <c r="J10" s="11">
        <v>1176558</v>
      </c>
      <c r="K10" s="13">
        <f>J10-D10</f>
        <v>150400</v>
      </c>
      <c r="L10" s="20">
        <f>K10/D10</f>
        <v>0.14656612334552768</v>
      </c>
      <c r="M10" s="11"/>
      <c r="N10" s="5"/>
      <c r="R10" s="4"/>
      <c r="S10" s="4"/>
      <c r="T10" s="4"/>
      <c r="U10" s="5"/>
    </row>
    <row r="11" spans="1:21" s="2" customFormat="1" ht="14">
      <c r="A11" s="14" t="s">
        <v>1</v>
      </c>
      <c r="B11" s="11">
        <v>141480</v>
      </c>
      <c r="C11" s="11">
        <v>149476</v>
      </c>
      <c r="D11" s="11">
        <v>155545</v>
      </c>
      <c r="E11" s="11">
        <v>158312</v>
      </c>
      <c r="F11" s="11">
        <v>164050</v>
      </c>
      <c r="G11" s="11">
        <v>168990</v>
      </c>
      <c r="H11" s="11">
        <v>176026</v>
      </c>
      <c r="I11" s="11">
        <v>185025</v>
      </c>
      <c r="J11" s="11">
        <v>194739</v>
      </c>
      <c r="K11" s="13">
        <f>J11-D11</f>
        <v>39194</v>
      </c>
      <c r="L11" s="20">
        <f>K11/D11</f>
        <v>0.25197852711433988</v>
      </c>
      <c r="M11" s="11"/>
      <c r="N11" s="5"/>
      <c r="R11" s="4"/>
      <c r="S11" s="4"/>
      <c r="T11" s="4"/>
      <c r="U11" s="5"/>
    </row>
    <row r="12" spans="1:21" s="2" customFormat="1" ht="14">
      <c r="A12" s="14" t="s">
        <v>0</v>
      </c>
      <c r="B12" s="11">
        <v>67487</v>
      </c>
      <c r="C12" s="11">
        <v>71776</v>
      </c>
      <c r="D12" s="11">
        <v>74876</v>
      </c>
      <c r="E12" s="11">
        <v>74403</v>
      </c>
      <c r="F12" s="11">
        <v>75115</v>
      </c>
      <c r="G12" s="11">
        <v>74763</v>
      </c>
      <c r="H12" s="11">
        <v>75825</v>
      </c>
      <c r="I12" s="11">
        <v>78069</v>
      </c>
      <c r="J12" s="11">
        <v>80527</v>
      </c>
      <c r="K12" s="13">
        <f>J12-D12</f>
        <v>5651</v>
      </c>
      <c r="L12" s="20">
        <f>K12/D12</f>
        <v>7.5471446124258781E-2</v>
      </c>
      <c r="M12" s="11"/>
      <c r="N12" s="5"/>
      <c r="R12" s="4"/>
      <c r="S12" s="4"/>
      <c r="T12" s="4"/>
      <c r="U12" s="5"/>
    </row>
    <row r="13" spans="1:21" s="2" customFormat="1" ht="14">
      <c r="A13" s="14" t="s">
        <v>3</v>
      </c>
      <c r="B13" s="14"/>
      <c r="C13" s="14"/>
      <c r="D13" s="11">
        <v>36895</v>
      </c>
      <c r="E13" s="11">
        <v>37416</v>
      </c>
      <c r="F13" s="11">
        <v>37795</v>
      </c>
      <c r="G13" s="11">
        <v>38152</v>
      </c>
      <c r="H13" s="11">
        <v>38465</v>
      </c>
      <c r="I13" s="11">
        <v>38870</v>
      </c>
      <c r="J13" s="11">
        <v>39347</v>
      </c>
      <c r="K13" s="17">
        <f>J13-D13</f>
        <v>2452</v>
      </c>
      <c r="L13" s="20">
        <f>K13/D13</f>
        <v>6.645886976555089E-2</v>
      </c>
      <c r="M13" s="10"/>
      <c r="R13" s="4"/>
      <c r="S13" s="4"/>
      <c r="T13" s="4"/>
      <c r="U13" s="5"/>
    </row>
    <row r="14" spans="1:21">
      <c r="A14" s="14"/>
    </row>
    <row r="15" spans="1:21" s="2" customFormat="1" ht="14">
      <c r="A15" s="14"/>
      <c r="K15" s="19"/>
    </row>
    <row r="16" spans="1:21" s="2" customFormat="1" ht="14">
      <c r="A16" s="14"/>
      <c r="F16" s="5"/>
      <c r="G16" s="4"/>
      <c r="H16" s="5"/>
      <c r="K16" s="19"/>
      <c r="M16" s="4"/>
    </row>
    <row r="17" spans="1:11" s="2" customFormat="1" ht="14">
      <c r="A17" s="14" t="s">
        <v>15</v>
      </c>
      <c r="F17" s="5"/>
      <c r="G17" s="4"/>
      <c r="H17" s="5"/>
      <c r="K17" s="19"/>
    </row>
    <row r="18" spans="1:11" s="2" customFormat="1" ht="14">
      <c r="A18" s="14" t="s">
        <v>8</v>
      </c>
      <c r="F18" s="5"/>
      <c r="G18" s="4"/>
      <c r="H18" s="5"/>
      <c r="K18" s="19"/>
    </row>
    <row r="19" spans="1:11" s="2" customFormat="1" ht="14">
      <c r="A19" s="14" t="s">
        <v>9</v>
      </c>
      <c r="K19" s="19"/>
    </row>
    <row r="20" spans="1:11">
      <c r="A20" s="14"/>
    </row>
    <row r="21" spans="1:11">
      <c r="A21" s="14"/>
    </row>
    <row r="22" spans="1:11">
      <c r="A22" s="14"/>
    </row>
    <row r="23" spans="1:11">
      <c r="A23" s="14"/>
    </row>
    <row r="24" spans="1:11" ht="14.25" customHeight="1">
      <c r="A24" s="15"/>
    </row>
    <row r="25" spans="1:11" ht="14.25" customHeight="1">
      <c r="A25" s="15"/>
    </row>
    <row r="26" spans="1:11">
      <c r="A26" s="14"/>
      <c r="B26" s="8"/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topLeftCell="A20" workbookViewId="0">
      <selection activeCell="I56" sqref="I56"/>
    </sheetView>
  </sheetViews>
  <sheetFormatPr baseColWidth="10" defaultColWidth="8.83203125" defaultRowHeight="13" x14ac:dyDescent="0"/>
  <cols>
    <col min="1" max="1" width="23.1640625" customWidth="1"/>
    <col min="2" max="2" width="11.33203125" customWidth="1"/>
    <col min="3" max="3" width="12" customWidth="1"/>
    <col min="4" max="6" width="11.6640625" customWidth="1"/>
    <col min="7" max="7" width="12" customWidth="1"/>
    <col min="8" max="8" width="11.5" customWidth="1"/>
    <col min="9" max="10" width="11.6640625" customWidth="1"/>
    <col min="11" max="11" width="11.5" customWidth="1"/>
    <col min="12" max="12" width="11.83203125" customWidth="1"/>
    <col min="13" max="13" width="13.1640625" customWidth="1"/>
  </cols>
  <sheetData>
    <row r="2" spans="1:13" ht="26">
      <c r="A2" s="3"/>
      <c r="B2" s="9">
        <v>2005</v>
      </c>
      <c r="C2" s="9">
        <v>2006</v>
      </c>
      <c r="D2" s="9">
        <v>2007</v>
      </c>
      <c r="E2" s="9">
        <v>2008</v>
      </c>
      <c r="F2" s="9">
        <v>2009</v>
      </c>
      <c r="G2" s="9">
        <v>2010</v>
      </c>
      <c r="H2" s="9">
        <v>2011</v>
      </c>
      <c r="I2" s="9">
        <v>2012</v>
      </c>
      <c r="J2" s="9">
        <v>2013</v>
      </c>
      <c r="K2" s="9">
        <v>2014</v>
      </c>
      <c r="L2" s="9">
        <v>2015</v>
      </c>
      <c r="M2" s="22" t="s">
        <v>13</v>
      </c>
    </row>
    <row r="3" spans="1:13">
      <c r="A3" s="14" t="s">
        <v>2</v>
      </c>
      <c r="B3" s="21">
        <v>328421</v>
      </c>
      <c r="C3" s="21">
        <v>353830</v>
      </c>
      <c r="D3" s="21">
        <v>373363</v>
      </c>
      <c r="E3" s="21">
        <v>394193</v>
      </c>
      <c r="F3" s="21">
        <v>410686</v>
      </c>
      <c r="G3" s="21">
        <v>426645</v>
      </c>
      <c r="H3" s="21">
        <v>442782</v>
      </c>
      <c r="I3" s="21">
        <v>456232</v>
      </c>
      <c r="J3" s="21">
        <v>471014</v>
      </c>
      <c r="K3" s="21">
        <v>489250</v>
      </c>
      <c r="L3" s="11">
        <v>508514</v>
      </c>
      <c r="M3" s="23">
        <f>(L3-F3)/F3</f>
        <v>0.23820631820904536</v>
      </c>
    </row>
    <row r="4" spans="1:13">
      <c r="A4" s="14" t="s">
        <v>5</v>
      </c>
      <c r="B4" s="21">
        <v>866349</v>
      </c>
      <c r="C4" s="21">
        <v>921006</v>
      </c>
      <c r="D4" s="21">
        <v>974365</v>
      </c>
      <c r="E4" s="21">
        <v>998543</v>
      </c>
      <c r="F4" s="21">
        <v>1026158</v>
      </c>
      <c r="G4" s="21">
        <v>1030806</v>
      </c>
      <c r="H4" s="21">
        <v>1063130</v>
      </c>
      <c r="I4" s="21">
        <v>1095584</v>
      </c>
      <c r="J4" s="21">
        <v>1120954</v>
      </c>
      <c r="K4" s="21">
        <v>1151145</v>
      </c>
      <c r="L4" s="11">
        <v>1176558</v>
      </c>
      <c r="M4" s="23">
        <f t="shared" ref="M4:M11" si="0">(L4-F4)/F4</f>
        <v>0.14656612334552768</v>
      </c>
    </row>
    <row r="5" spans="1:13">
      <c r="A5" s="14" t="s">
        <v>1</v>
      </c>
      <c r="B5" s="21">
        <v>115030</v>
      </c>
      <c r="C5" s="21">
        <v>130325</v>
      </c>
      <c r="D5" s="21">
        <v>141480</v>
      </c>
      <c r="E5" s="21">
        <v>149476</v>
      </c>
      <c r="F5" s="21">
        <v>155545</v>
      </c>
      <c r="G5" s="21">
        <v>158312</v>
      </c>
      <c r="H5" s="21">
        <v>164050</v>
      </c>
      <c r="I5" s="21">
        <v>168990</v>
      </c>
      <c r="J5" s="21">
        <v>176026</v>
      </c>
      <c r="K5" s="21">
        <v>185025</v>
      </c>
      <c r="L5" s="11">
        <v>194739</v>
      </c>
      <c r="M5" s="23">
        <f t="shared" si="0"/>
        <v>0.25197852711433988</v>
      </c>
    </row>
    <row r="6" spans="1:13">
      <c r="A6" s="14" t="s">
        <v>0</v>
      </c>
      <c r="B6" s="21">
        <v>61724</v>
      </c>
      <c r="C6" s="21">
        <v>64544</v>
      </c>
      <c r="D6" s="21">
        <v>67487</v>
      </c>
      <c r="E6" s="21">
        <v>71776</v>
      </c>
      <c r="F6" s="21">
        <v>74876</v>
      </c>
      <c r="G6" s="21">
        <v>74403</v>
      </c>
      <c r="H6" s="21">
        <v>75115</v>
      </c>
      <c r="I6" s="21">
        <v>74763</v>
      </c>
      <c r="J6" s="21">
        <v>75825</v>
      </c>
      <c r="K6" s="21">
        <v>78069</v>
      </c>
      <c r="L6" s="11">
        <v>80527</v>
      </c>
      <c r="M6" s="23">
        <f t="shared" si="0"/>
        <v>7.5471446124258781E-2</v>
      </c>
    </row>
    <row r="7" spans="1:13">
      <c r="A7" s="14" t="s">
        <v>3</v>
      </c>
      <c r="B7" s="21"/>
      <c r="C7" s="21"/>
      <c r="D7" s="21"/>
      <c r="E7" s="21"/>
      <c r="F7" s="11">
        <v>36895</v>
      </c>
      <c r="G7" s="11">
        <v>37416</v>
      </c>
      <c r="H7" s="11">
        <v>37795</v>
      </c>
      <c r="I7" s="11">
        <v>38152</v>
      </c>
      <c r="J7" s="11">
        <v>38465</v>
      </c>
      <c r="K7" s="11">
        <v>38870</v>
      </c>
      <c r="L7" s="11">
        <v>39347</v>
      </c>
      <c r="M7" s="23">
        <f t="shared" si="0"/>
        <v>6.645886976555089E-2</v>
      </c>
    </row>
    <row r="8" spans="1:13">
      <c r="A8" s="14" t="s">
        <v>4</v>
      </c>
      <c r="B8" s="21">
        <v>678457</v>
      </c>
      <c r="C8" s="21">
        <v>717100</v>
      </c>
      <c r="D8" s="21">
        <v>749659</v>
      </c>
      <c r="E8" s="21">
        <v>777783</v>
      </c>
      <c r="F8" s="21">
        <v>790593</v>
      </c>
      <c r="G8" s="21">
        <v>795518</v>
      </c>
      <c r="H8" s="21">
        <v>820601</v>
      </c>
      <c r="I8" s="21">
        <v>842595</v>
      </c>
      <c r="J8" s="21">
        <v>885415</v>
      </c>
      <c r="K8" s="21">
        <v>912798</v>
      </c>
      <c r="L8" s="11">
        <v>931840</v>
      </c>
      <c r="M8" s="23">
        <f t="shared" si="0"/>
        <v>0.17865956313804954</v>
      </c>
    </row>
    <row r="9" spans="1:13">
      <c r="A9" s="14" t="s">
        <v>10</v>
      </c>
      <c r="B9" s="21">
        <v>1406364</v>
      </c>
      <c r="C9" s="21">
        <v>1506425</v>
      </c>
      <c r="D9" s="21">
        <v>1593400</v>
      </c>
      <c r="E9" s="21">
        <v>1650887</v>
      </c>
      <c r="F9" s="21">
        <v>1705075</v>
      </c>
      <c r="G9" s="21">
        <v>1728307</v>
      </c>
      <c r="H9" s="21">
        <v>1783519</v>
      </c>
      <c r="I9" s="21">
        <v>1834303</v>
      </c>
      <c r="J9" s="21">
        <v>1883051</v>
      </c>
      <c r="K9" s="21">
        <v>1943299</v>
      </c>
      <c r="L9" s="13">
        <v>2000860</v>
      </c>
      <c r="M9" s="23">
        <f t="shared" si="0"/>
        <v>0.17347330762576427</v>
      </c>
    </row>
    <row r="10" spans="1:13">
      <c r="A10" s="14" t="s">
        <v>6</v>
      </c>
      <c r="B10" s="21">
        <v>22270165</v>
      </c>
      <c r="C10" s="21">
        <v>23507783</v>
      </c>
      <c r="D10" s="21">
        <v>23904380</v>
      </c>
      <c r="E10" s="21">
        <v>24326974</v>
      </c>
      <c r="F10" s="21">
        <v>24782302</v>
      </c>
      <c r="G10" s="21">
        <v>25257114</v>
      </c>
      <c r="H10" s="21">
        <v>25674681</v>
      </c>
      <c r="I10" s="21">
        <v>26059203</v>
      </c>
      <c r="J10" s="21">
        <v>26448193</v>
      </c>
      <c r="K10" s="21">
        <v>26956958</v>
      </c>
      <c r="L10" s="11">
        <v>27469114</v>
      </c>
      <c r="M10" s="23">
        <f t="shared" si="0"/>
        <v>0.1084165627551468</v>
      </c>
    </row>
    <row r="11" spans="1:13">
      <c r="A11" s="14" t="s">
        <v>11</v>
      </c>
      <c r="B11" s="21">
        <v>288378137</v>
      </c>
      <c r="C11" s="21">
        <v>299398485</v>
      </c>
      <c r="D11" s="21">
        <v>301621159</v>
      </c>
      <c r="E11" s="21">
        <v>304059728</v>
      </c>
      <c r="F11" s="21">
        <v>307006556</v>
      </c>
      <c r="G11" s="21">
        <v>309349689</v>
      </c>
      <c r="H11" s="21">
        <v>311591919</v>
      </c>
      <c r="I11" s="21">
        <v>313914040</v>
      </c>
      <c r="J11" s="21">
        <v>316128839</v>
      </c>
      <c r="K11" s="21">
        <v>318857056</v>
      </c>
      <c r="L11" s="11">
        <v>321418821</v>
      </c>
      <c r="M11" s="23">
        <f t="shared" si="0"/>
        <v>4.6944486097554215E-2</v>
      </c>
    </row>
    <row r="14" spans="1:13">
      <c r="A14" t="s">
        <v>16</v>
      </c>
    </row>
    <row r="15" spans="1:13">
      <c r="B15" s="9">
        <v>2005</v>
      </c>
      <c r="C15" s="9">
        <v>2006</v>
      </c>
      <c r="D15" s="9">
        <v>2007</v>
      </c>
      <c r="E15" s="9">
        <v>2008</v>
      </c>
      <c r="F15" s="9">
        <v>2009</v>
      </c>
      <c r="G15" s="9">
        <v>2010</v>
      </c>
      <c r="H15" s="9">
        <v>2011</v>
      </c>
      <c r="I15" s="9">
        <v>2012</v>
      </c>
      <c r="J15" s="9">
        <v>2013</v>
      </c>
      <c r="K15" s="9">
        <v>2014</v>
      </c>
      <c r="L15" s="9">
        <v>2015</v>
      </c>
    </row>
    <row r="16" spans="1:13">
      <c r="A16" s="14" t="s">
        <v>2</v>
      </c>
      <c r="C16" s="6">
        <f t="shared" ref="C16:K16" si="1">(C3-B3)/B3</f>
        <v>7.7367159834480739E-2</v>
      </c>
      <c r="D16" s="6">
        <f t="shared" si="1"/>
        <v>5.5204476726111409E-2</v>
      </c>
      <c r="E16" s="6">
        <f>(E3-D3)/D3</f>
        <v>5.5790209527992865E-2</v>
      </c>
      <c r="F16" s="6">
        <f t="shared" si="1"/>
        <v>4.1839910906586369E-2</v>
      </c>
      <c r="G16" s="6">
        <f t="shared" si="1"/>
        <v>3.8859371880219921E-2</v>
      </c>
      <c r="H16" s="6">
        <f t="shared" si="1"/>
        <v>3.7823014449952536E-2</v>
      </c>
      <c r="I16" s="6">
        <f t="shared" si="1"/>
        <v>3.0376121883906752E-2</v>
      </c>
      <c r="J16" s="6">
        <f t="shared" si="1"/>
        <v>3.2400182363358995E-2</v>
      </c>
      <c r="K16" s="6">
        <f t="shared" si="1"/>
        <v>3.8716471272616099E-2</v>
      </c>
      <c r="L16" s="6">
        <f>(L3-K3)/K3</f>
        <v>3.9374552887072048E-2</v>
      </c>
    </row>
    <row r="17" spans="1:12">
      <c r="A17" s="14" t="s">
        <v>5</v>
      </c>
      <c r="C17" s="6">
        <f t="shared" ref="C17:L17" si="2">(C4-B4)/B4</f>
        <v>6.3088893736819682E-2</v>
      </c>
      <c r="D17" s="6">
        <f t="shared" si="2"/>
        <v>5.7935561766155705E-2</v>
      </c>
      <c r="E17" s="6">
        <f>(E4-D4)/D4</f>
        <v>2.4814109702216314E-2</v>
      </c>
      <c r="F17" s="6">
        <f t="shared" si="2"/>
        <v>2.765529376301271E-2</v>
      </c>
      <c r="G17" s="6">
        <f t="shared" si="2"/>
        <v>4.5295168970080632E-3</v>
      </c>
      <c r="H17" s="6">
        <f t="shared" si="2"/>
        <v>3.1357985886772098E-2</v>
      </c>
      <c r="I17" s="6">
        <f t="shared" si="2"/>
        <v>3.0526840555717551E-2</v>
      </c>
      <c r="J17" s="6">
        <f t="shared" si="2"/>
        <v>2.3156599585244034E-2</v>
      </c>
      <c r="K17" s="6">
        <f t="shared" si="2"/>
        <v>2.6933308592502456E-2</v>
      </c>
      <c r="L17" s="6">
        <f t="shared" si="2"/>
        <v>2.2076280572820975E-2</v>
      </c>
    </row>
    <row r="18" spans="1:12">
      <c r="A18" s="14" t="s">
        <v>1</v>
      </c>
      <c r="C18" s="6">
        <f t="shared" ref="C18:L18" si="3">(C5-B5)/B5</f>
        <v>0.13296531339650525</v>
      </c>
      <c r="D18" s="6">
        <f t="shared" si="3"/>
        <v>8.5593708037598318E-2</v>
      </c>
      <c r="E18" s="6">
        <f>(E5-D5)/D5</f>
        <v>5.6516822165677126E-2</v>
      </c>
      <c r="F18" s="6">
        <f t="shared" si="3"/>
        <v>4.0601835746206752E-2</v>
      </c>
      <c r="G18" s="6">
        <f t="shared" si="3"/>
        <v>1.7789064257931787E-2</v>
      </c>
      <c r="H18" s="6">
        <f t="shared" si="3"/>
        <v>3.6244883521148109E-2</v>
      </c>
      <c r="I18" s="6">
        <f t="shared" si="3"/>
        <v>3.0112770496799755E-2</v>
      </c>
      <c r="J18" s="6">
        <f t="shared" si="3"/>
        <v>4.1635599739629561E-2</v>
      </c>
      <c r="K18" s="6">
        <f t="shared" si="3"/>
        <v>5.112312953768193E-2</v>
      </c>
      <c r="L18" s="6">
        <f t="shared" si="3"/>
        <v>5.2501013376570732E-2</v>
      </c>
    </row>
    <row r="19" spans="1:12">
      <c r="A19" s="14" t="s">
        <v>0</v>
      </c>
      <c r="C19" s="6">
        <f t="shared" ref="C19:L20" si="4">(C6-B6)/B6</f>
        <v>4.5687252932408787E-2</v>
      </c>
      <c r="D19" s="6">
        <f t="shared" si="4"/>
        <v>4.5596802181457612E-2</v>
      </c>
      <c r="E19" s="6">
        <f>(E6-D6)/D6</f>
        <v>6.355298057403648E-2</v>
      </c>
      <c r="F19" s="6">
        <f t="shared" si="4"/>
        <v>4.318992420864913E-2</v>
      </c>
      <c r="G19" s="6">
        <f t="shared" si="4"/>
        <v>-6.3171109567818793E-3</v>
      </c>
      <c r="H19" s="6">
        <f t="shared" si="4"/>
        <v>9.5695066059164283E-3</v>
      </c>
      <c r="I19" s="6">
        <f t="shared" si="4"/>
        <v>-4.6861479065433004E-3</v>
      </c>
      <c r="J19" s="6">
        <f t="shared" si="4"/>
        <v>1.4204887444324065E-2</v>
      </c>
      <c r="K19" s="6">
        <f t="shared" si="4"/>
        <v>2.9594460929772502E-2</v>
      </c>
      <c r="L19" s="6">
        <f t="shared" si="4"/>
        <v>3.1484968425367306E-2</v>
      </c>
    </row>
    <row r="20" spans="1:12">
      <c r="A20" s="14" t="s">
        <v>3</v>
      </c>
      <c r="C20" s="23"/>
      <c r="D20" s="23"/>
      <c r="E20" s="23"/>
      <c r="F20" s="23"/>
      <c r="G20" s="23">
        <f t="shared" si="4"/>
        <v>1.4121154627998374E-2</v>
      </c>
      <c r="H20" s="23">
        <f t="shared" ref="H20" si="5">(H7-G7)/G7</f>
        <v>1.0129356425058798E-2</v>
      </c>
      <c r="I20" s="23">
        <f t="shared" ref="I20" si="6">(I7-H7)/H7</f>
        <v>9.4456938748511705E-3</v>
      </c>
      <c r="J20" s="23">
        <f t="shared" ref="J20" si="7">(J7-I7)/I7</f>
        <v>8.2040260012581252E-3</v>
      </c>
      <c r="K20" s="23">
        <f t="shared" ref="K20" si="8">(K7-J7)/J7</f>
        <v>1.0529052385285325E-2</v>
      </c>
      <c r="L20" s="23">
        <f t="shared" ref="L20" si="9">(L7-K7)/K7</f>
        <v>1.2271674813480833E-2</v>
      </c>
    </row>
    <row r="21" spans="1:12">
      <c r="A21" s="14" t="s">
        <v>4</v>
      </c>
      <c r="C21" s="6">
        <f t="shared" ref="C21:L21" si="10">(C8-B8)/B8</f>
        <v>5.6957183727192731E-2</v>
      </c>
      <c r="D21" s="6">
        <f t="shared" si="10"/>
        <v>4.5403709385023007E-2</v>
      </c>
      <c r="E21" s="6">
        <f>(E8-D8)/D8</f>
        <v>3.7515723815761563E-2</v>
      </c>
      <c r="F21" s="6">
        <f t="shared" si="10"/>
        <v>1.6469889416456777E-2</v>
      </c>
      <c r="G21" s="6">
        <f t="shared" si="10"/>
        <v>6.2295011466076732E-3</v>
      </c>
      <c r="H21" s="6">
        <f t="shared" si="10"/>
        <v>3.1530399060737783E-2</v>
      </c>
      <c r="I21" s="6">
        <f t="shared" si="10"/>
        <v>2.6802307089559968E-2</v>
      </c>
      <c r="J21" s="6">
        <f t="shared" si="10"/>
        <v>5.0819195461639342E-2</v>
      </c>
      <c r="K21" s="6">
        <f t="shared" si="10"/>
        <v>3.0926740567982246E-2</v>
      </c>
      <c r="L21" s="6">
        <f t="shared" si="10"/>
        <v>2.0861132473997533E-2</v>
      </c>
    </row>
    <row r="22" spans="1:12">
      <c r="A22" s="14" t="s">
        <v>10</v>
      </c>
      <c r="C22" s="6">
        <f t="shared" ref="C22:L22" si="11">(C9-B9)/B9</f>
        <v>7.1148721099231774E-2</v>
      </c>
      <c r="D22" s="6">
        <f t="shared" si="11"/>
        <v>5.7736030668636008E-2</v>
      </c>
      <c r="E22" s="6">
        <f>(E9-D9)/D9</f>
        <v>3.6078197564955443E-2</v>
      </c>
      <c r="F22" s="6">
        <f t="shared" si="11"/>
        <v>3.2823566967333316E-2</v>
      </c>
      <c r="G22" s="6">
        <f t="shared" si="11"/>
        <v>1.3625207102326876E-2</v>
      </c>
      <c r="H22" s="6">
        <f t="shared" si="11"/>
        <v>3.1945713348380811E-2</v>
      </c>
      <c r="I22" s="6">
        <f t="shared" si="11"/>
        <v>2.8474044851778985E-2</v>
      </c>
      <c r="J22" s="6">
        <f t="shared" si="11"/>
        <v>2.6575762019688132E-2</v>
      </c>
      <c r="K22" s="6">
        <f t="shared" si="11"/>
        <v>3.1994884896904011E-2</v>
      </c>
      <c r="L22" s="6">
        <f t="shared" si="11"/>
        <v>2.962024886546023E-2</v>
      </c>
    </row>
    <row r="23" spans="1:12">
      <c r="A23" s="14" t="s">
        <v>6</v>
      </c>
      <c r="C23" s="6">
        <f t="shared" ref="C23:L23" si="12">(C10-B10)/B10</f>
        <v>5.5572915602556158E-2</v>
      </c>
      <c r="D23" s="6">
        <f t="shared" si="12"/>
        <v>1.6870880593035931E-2</v>
      </c>
      <c r="E23" s="6">
        <f>(E10-D10)/D10</f>
        <v>1.7678517493446809E-2</v>
      </c>
      <c r="F23" s="6">
        <f t="shared" si="12"/>
        <v>1.8717001136269559E-2</v>
      </c>
      <c r="G23" s="6">
        <f t="shared" si="12"/>
        <v>1.9159317806715453E-2</v>
      </c>
      <c r="H23" s="6">
        <f t="shared" si="12"/>
        <v>1.6532648979610258E-2</v>
      </c>
      <c r="I23" s="6">
        <f t="shared" si="12"/>
        <v>1.4976700197365645E-2</v>
      </c>
      <c r="J23" s="6">
        <f t="shared" si="12"/>
        <v>1.4927164119332429E-2</v>
      </c>
      <c r="K23" s="6">
        <f t="shared" si="12"/>
        <v>1.9236285821114509E-2</v>
      </c>
      <c r="L23" s="6">
        <f t="shared" si="12"/>
        <v>1.8999028006053204E-2</v>
      </c>
    </row>
    <row r="24" spans="1:12">
      <c r="A24" s="14" t="s">
        <v>7</v>
      </c>
      <c r="C24" s="6">
        <f t="shared" ref="C24:L24" si="13">(C11-B11)/B11</f>
        <v>3.8214921958525584E-2</v>
      </c>
      <c r="D24" s="6">
        <f t="shared" si="13"/>
        <v>7.4237984203560682E-3</v>
      </c>
      <c r="E24" s="6">
        <f>(E11-D11)/D11</f>
        <v>8.0848737803570336E-3</v>
      </c>
      <c r="F24" s="6">
        <f t="shared" si="13"/>
        <v>9.6916090117662671E-3</v>
      </c>
      <c r="G24" s="6">
        <f t="shared" si="13"/>
        <v>7.6321920630255209E-3</v>
      </c>
      <c r="H24" s="6">
        <f t="shared" si="13"/>
        <v>7.2482051210337566E-3</v>
      </c>
      <c r="I24" s="6">
        <f t="shared" si="13"/>
        <v>7.4524429499084671E-3</v>
      </c>
      <c r="J24" s="6">
        <f t="shared" si="13"/>
        <v>7.0554314805416161E-3</v>
      </c>
      <c r="K24" s="6">
        <f t="shared" si="13"/>
        <v>8.6300794594700043E-3</v>
      </c>
      <c r="L24" s="6">
        <f t="shared" si="13"/>
        <v>8.0342114179213896E-3</v>
      </c>
    </row>
    <row r="26" spans="1:12">
      <c r="A26" s="14"/>
    </row>
    <row r="27" spans="1:12">
      <c r="A27" s="14" t="s">
        <v>17</v>
      </c>
      <c r="C27" s="6"/>
      <c r="D27" s="6"/>
      <c r="E27" s="6"/>
      <c r="F27" s="6"/>
      <c r="G27" s="6"/>
      <c r="H27" s="6"/>
      <c r="I27" s="6"/>
      <c r="J27" s="6"/>
      <c r="K27" s="6"/>
    </row>
    <row r="28" spans="1:12">
      <c r="A28" s="14"/>
      <c r="B28" s="9">
        <v>2005</v>
      </c>
      <c r="C28" s="9">
        <v>2006</v>
      </c>
      <c r="D28" s="9">
        <v>2007</v>
      </c>
      <c r="E28" s="9">
        <v>2008</v>
      </c>
      <c r="F28" s="9">
        <v>2009</v>
      </c>
      <c r="G28" s="9">
        <v>2010</v>
      </c>
      <c r="H28" s="9">
        <v>2011</v>
      </c>
      <c r="I28" s="9">
        <v>2012</v>
      </c>
      <c r="J28" s="9">
        <v>2013</v>
      </c>
      <c r="K28" s="9">
        <v>2014</v>
      </c>
      <c r="L28" s="9">
        <v>2015</v>
      </c>
    </row>
    <row r="29" spans="1:12">
      <c r="A29" s="14" t="s">
        <v>2</v>
      </c>
      <c r="B29" s="7">
        <v>0</v>
      </c>
      <c r="C29" s="7">
        <f>C16+B16</f>
        <v>7.7367159834480739E-2</v>
      </c>
      <c r="D29" s="7">
        <f t="shared" ref="D29:E32" si="14">C29+D16</f>
        <v>0.13257163656059215</v>
      </c>
      <c r="E29" s="7">
        <f t="shared" si="14"/>
        <v>0.18836184608858503</v>
      </c>
      <c r="F29" s="7">
        <v>0</v>
      </c>
      <c r="G29" s="7">
        <f t="shared" ref="G29:J29" si="15">F29+G16</f>
        <v>3.8859371880219921E-2</v>
      </c>
      <c r="H29" s="7">
        <f t="shared" si="15"/>
        <v>7.6682386330172464E-2</v>
      </c>
      <c r="I29" s="7">
        <f t="shared" si="15"/>
        <v>0.10705850821407922</v>
      </c>
      <c r="J29" s="7">
        <f t="shared" si="15"/>
        <v>0.1394586905774382</v>
      </c>
      <c r="K29" s="7">
        <f t="shared" ref="K29:L32" si="16">J29+K16</f>
        <v>0.1781751618500543</v>
      </c>
      <c r="L29" s="7">
        <f t="shared" si="16"/>
        <v>0.21754971473712637</v>
      </c>
    </row>
    <row r="30" spans="1:12">
      <c r="A30" s="14" t="s">
        <v>5</v>
      </c>
      <c r="B30" s="7">
        <v>0</v>
      </c>
      <c r="C30" s="7">
        <f>C17+B17</f>
        <v>6.3088893736819682E-2</v>
      </c>
      <c r="D30" s="7">
        <f t="shared" si="14"/>
        <v>0.12102445550297539</v>
      </c>
      <c r="E30" s="7">
        <f t="shared" si="14"/>
        <v>0.1458385652051917</v>
      </c>
      <c r="F30" s="7">
        <v>0</v>
      </c>
      <c r="G30" s="7">
        <f t="shared" ref="G30:J32" si="17">F30+G17</f>
        <v>4.5295168970080632E-3</v>
      </c>
      <c r="H30" s="7">
        <f t="shared" si="17"/>
        <v>3.5887502783780161E-2</v>
      </c>
      <c r="I30" s="7">
        <f t="shared" si="17"/>
        <v>6.6414343339497708E-2</v>
      </c>
      <c r="J30" s="7">
        <f t="shared" si="17"/>
        <v>8.9570942924741742E-2</v>
      </c>
      <c r="K30" s="7">
        <f t="shared" si="16"/>
        <v>0.1165042515172442</v>
      </c>
      <c r="L30" s="7">
        <f t="shared" si="16"/>
        <v>0.13858053209006516</v>
      </c>
    </row>
    <row r="31" spans="1:12">
      <c r="A31" s="14" t="s">
        <v>1</v>
      </c>
      <c r="B31" s="7">
        <v>0</v>
      </c>
      <c r="C31" s="7">
        <f>C18+B18</f>
        <v>0.13296531339650525</v>
      </c>
      <c r="D31" s="7">
        <f t="shared" si="14"/>
        <v>0.21855902143410355</v>
      </c>
      <c r="E31" s="7">
        <f t="shared" si="14"/>
        <v>0.27507584359978066</v>
      </c>
      <c r="F31" s="7">
        <v>0</v>
      </c>
      <c r="G31" s="7">
        <f t="shared" si="17"/>
        <v>1.7789064257931787E-2</v>
      </c>
      <c r="H31" s="7">
        <f t="shared" si="17"/>
        <v>5.4033947779079897E-2</v>
      </c>
      <c r="I31" s="7">
        <f t="shared" si="17"/>
        <v>8.4146718275879648E-2</v>
      </c>
      <c r="J31" s="7">
        <f t="shared" si="17"/>
        <v>0.12578231801550921</v>
      </c>
      <c r="K31" s="7">
        <f t="shared" si="16"/>
        <v>0.17690544755319115</v>
      </c>
      <c r="L31" s="7">
        <f t="shared" si="16"/>
        <v>0.22940646092976189</v>
      </c>
    </row>
    <row r="32" spans="1:12">
      <c r="A32" s="14" t="s">
        <v>0</v>
      </c>
      <c r="B32" s="7">
        <v>0</v>
      </c>
      <c r="C32" s="7">
        <f>C19+B19</f>
        <v>4.5687252932408787E-2</v>
      </c>
      <c r="D32" s="7">
        <f t="shared" si="14"/>
        <v>9.1284055113866391E-2</v>
      </c>
      <c r="E32" s="7">
        <f t="shared" si="14"/>
        <v>0.15483703568790286</v>
      </c>
      <c r="F32" s="7">
        <v>0</v>
      </c>
      <c r="G32" s="7">
        <f t="shared" si="17"/>
        <v>-6.3171109567818793E-3</v>
      </c>
      <c r="H32" s="7">
        <f t="shared" si="17"/>
        <v>3.252395649134549E-3</v>
      </c>
      <c r="I32" s="7">
        <f t="shared" si="17"/>
        <v>-1.4337522574087514E-3</v>
      </c>
      <c r="J32" s="7">
        <f t="shared" si="17"/>
        <v>1.2771135186915313E-2</v>
      </c>
      <c r="K32" s="7">
        <f t="shared" si="16"/>
        <v>4.2365596116687818E-2</v>
      </c>
      <c r="L32" s="7">
        <f t="shared" si="16"/>
        <v>7.385056454205513E-2</v>
      </c>
    </row>
    <row r="33" spans="1:12">
      <c r="A33" s="14" t="s">
        <v>3</v>
      </c>
      <c r="B33" s="7"/>
      <c r="C33" s="7"/>
      <c r="D33" s="7"/>
      <c r="E33" s="7"/>
      <c r="F33" s="7"/>
      <c r="G33" s="7">
        <f>F33+G20</f>
        <v>1.4121154627998374E-2</v>
      </c>
      <c r="H33" s="7">
        <f t="shared" ref="H33:L33" si="18">G33+H20</f>
        <v>2.4250511053057172E-2</v>
      </c>
      <c r="I33" s="7">
        <f t="shared" si="18"/>
        <v>3.3696204927908341E-2</v>
      </c>
      <c r="J33" s="7">
        <f t="shared" si="18"/>
        <v>4.1900230929166463E-2</v>
      </c>
      <c r="K33" s="7">
        <f t="shared" si="18"/>
        <v>5.2429283314451791E-2</v>
      </c>
      <c r="L33" s="7">
        <f t="shared" si="18"/>
        <v>6.4700958127932626E-2</v>
      </c>
    </row>
    <row r="34" spans="1:12">
      <c r="A34" s="14" t="s">
        <v>4</v>
      </c>
      <c r="B34" s="7">
        <v>0</v>
      </c>
      <c r="C34" s="7">
        <f>C21+B21</f>
        <v>5.6957183727192731E-2</v>
      </c>
      <c r="D34" s="7">
        <f t="shared" ref="D34:E37" si="19">C34+D21</f>
        <v>0.10236089311221575</v>
      </c>
      <c r="E34" s="7">
        <f t="shared" si="19"/>
        <v>0.13987661692797732</v>
      </c>
      <c r="F34" s="7">
        <v>0</v>
      </c>
      <c r="G34" s="7">
        <f>F34+G21</f>
        <v>6.2295011466076732E-3</v>
      </c>
      <c r="H34" s="7">
        <f t="shared" ref="H34:L37" si="20">G34+H21</f>
        <v>3.7759900207345459E-2</v>
      </c>
      <c r="I34" s="7">
        <f t="shared" si="20"/>
        <v>6.4562207296905427E-2</v>
      </c>
      <c r="J34" s="7">
        <f t="shared" si="20"/>
        <v>0.11538140275854478</v>
      </c>
      <c r="K34" s="7">
        <f t="shared" si="20"/>
        <v>0.14630814332652703</v>
      </c>
      <c r="L34" s="7">
        <f t="shared" si="20"/>
        <v>0.16716927580052457</v>
      </c>
    </row>
    <row r="35" spans="1:12">
      <c r="A35" s="14" t="s">
        <v>10</v>
      </c>
      <c r="B35" s="7">
        <v>0</v>
      </c>
      <c r="C35" s="7">
        <f>C22+B22</f>
        <v>7.1148721099231774E-2</v>
      </c>
      <c r="D35" s="7">
        <f t="shared" si="19"/>
        <v>0.12888475176786779</v>
      </c>
      <c r="E35" s="7">
        <f t="shared" si="19"/>
        <v>0.16496294933282324</v>
      </c>
      <c r="F35" s="7">
        <v>0</v>
      </c>
      <c r="G35" s="7">
        <f>F35+G22</f>
        <v>1.3625207102326876E-2</v>
      </c>
      <c r="H35" s="7">
        <f t="shared" si="20"/>
        <v>4.5570920450707687E-2</v>
      </c>
      <c r="I35" s="7">
        <f t="shared" si="20"/>
        <v>7.4044965302486665E-2</v>
      </c>
      <c r="J35" s="7">
        <f t="shared" si="20"/>
        <v>0.10062072732217479</v>
      </c>
      <c r="K35" s="7">
        <f t="shared" si="20"/>
        <v>0.1326156122190788</v>
      </c>
      <c r="L35" s="7">
        <f t="shared" si="20"/>
        <v>0.16223586108453902</v>
      </c>
    </row>
    <row r="36" spans="1:12">
      <c r="A36" s="14" t="s">
        <v>6</v>
      </c>
      <c r="B36" s="7">
        <v>0</v>
      </c>
      <c r="C36" s="7">
        <f>C23+B23</f>
        <v>5.5572915602556158E-2</v>
      </c>
      <c r="D36" s="7">
        <f t="shared" si="19"/>
        <v>7.2443796195592089E-2</v>
      </c>
      <c r="E36" s="7">
        <f t="shared" si="19"/>
        <v>9.0122313689038891E-2</v>
      </c>
      <c r="F36" s="7">
        <v>0</v>
      </c>
      <c r="G36" s="7">
        <f>F36+G23</f>
        <v>1.9159317806715453E-2</v>
      </c>
      <c r="H36" s="7">
        <f t="shared" si="20"/>
        <v>3.5691966786325711E-2</v>
      </c>
      <c r="I36" s="7">
        <f t="shared" si="20"/>
        <v>5.0668666983691359E-2</v>
      </c>
      <c r="J36" s="7">
        <f t="shared" si="20"/>
        <v>6.5595831103023791E-2</v>
      </c>
      <c r="K36" s="7">
        <f t="shared" si="20"/>
        <v>8.4832116924138307E-2</v>
      </c>
      <c r="L36" s="7">
        <f t="shared" si="20"/>
        <v>0.10383114493019151</v>
      </c>
    </row>
    <row r="37" spans="1:12">
      <c r="A37" s="14" t="s">
        <v>11</v>
      </c>
      <c r="B37" s="7">
        <v>0</v>
      </c>
      <c r="C37" s="7">
        <f>C24+B24</f>
        <v>3.8214921958525584E-2</v>
      </c>
      <c r="D37" s="7">
        <f t="shared" si="19"/>
        <v>4.5638720378881656E-2</v>
      </c>
      <c r="E37" s="7">
        <f t="shared" si="19"/>
        <v>5.3723594159238691E-2</v>
      </c>
      <c r="F37" s="7">
        <v>0</v>
      </c>
      <c r="G37" s="7">
        <f>F37+G24</f>
        <v>7.6321920630255209E-3</v>
      </c>
      <c r="H37" s="7">
        <f t="shared" si="20"/>
        <v>1.4880397184059278E-2</v>
      </c>
      <c r="I37" s="7">
        <f t="shared" si="20"/>
        <v>2.2332840133967746E-2</v>
      </c>
      <c r="J37" s="7">
        <f t="shared" si="20"/>
        <v>2.9388271614509361E-2</v>
      </c>
      <c r="K37" s="7">
        <f t="shared" si="20"/>
        <v>3.8018351073979363E-2</v>
      </c>
      <c r="L37" s="7">
        <f t="shared" si="20"/>
        <v>4.6052562491900755E-2</v>
      </c>
    </row>
    <row r="42" spans="1:12">
      <c r="K42" s="11"/>
    </row>
    <row r="43" spans="1:12">
      <c r="K43" s="11"/>
    </row>
    <row r="44" spans="1:12">
      <c r="K44" s="11"/>
    </row>
    <row r="45" spans="1:12">
      <c r="K45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</vt:lpstr>
      <vt:lpstr>Rate of Pop Growth</vt:lpstr>
    </vt:vector>
  </TitlesOfParts>
  <Company>Austin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Jessica Jones</cp:lastModifiedBy>
  <dcterms:created xsi:type="dcterms:W3CDTF">2012-10-22T20:02:59Z</dcterms:created>
  <dcterms:modified xsi:type="dcterms:W3CDTF">2017-04-25T17:24:44Z</dcterms:modified>
</cp:coreProperties>
</file>