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Poverty\For Web\"/>
    </mc:Choice>
  </mc:AlternateContent>
  <bookViews>
    <workbookView xWindow="0" yWindow="0" windowWidth="16752" windowHeight="5160" tabRatio="659"/>
  </bookViews>
  <sheets>
    <sheet name="Number in Poverty" sheetId="9" r:id="rId1"/>
    <sheet name="Estimates" sheetId="1" r:id="rId2"/>
    <sheet name="Margin of Error Data" sheetId="2" r:id="rId3"/>
    <sheet name="African American" sheetId="5" r:id="rId4"/>
    <sheet name="Asian" sheetId="6" r:id="rId5"/>
    <sheet name="White (Not Hispanic)" sheetId="7" r:id="rId6"/>
    <sheet name="Hispanic" sheetId="8" r:id="rId7"/>
  </sheets>
  <calcPr calcId="152511"/>
</workbook>
</file>

<file path=xl/calcChain.xml><?xml version="1.0" encoding="utf-8"?>
<calcChain xmlns="http://schemas.openxmlformats.org/spreadsheetml/2006/main">
  <c r="E10" i="1" l="1"/>
  <c r="F10" i="1"/>
  <c r="G10" i="1"/>
  <c r="D10" i="1"/>
  <c r="I43" i="2" l="1"/>
  <c r="H43" i="2"/>
  <c r="J43" i="2" s="1"/>
  <c r="G43" i="2"/>
  <c r="F43" i="2"/>
  <c r="J32" i="2"/>
  <c r="I32" i="2"/>
  <c r="H32" i="2"/>
  <c r="G32" i="2"/>
  <c r="F32" i="2"/>
  <c r="J21" i="2"/>
  <c r="I21" i="2"/>
  <c r="H21" i="2"/>
  <c r="G21" i="2"/>
  <c r="F21" i="2"/>
  <c r="J10" i="2"/>
  <c r="I10" i="2"/>
  <c r="H10" i="2"/>
  <c r="G10" i="2"/>
  <c r="F10" i="2"/>
  <c r="S25" i="5"/>
  <c r="R25" i="5"/>
  <c r="L25" i="5"/>
  <c r="K25" i="5"/>
  <c r="S23" i="5"/>
  <c r="R23" i="5"/>
  <c r="L23" i="5"/>
  <c r="K23" i="5"/>
  <c r="S21" i="5"/>
  <c r="R21" i="5"/>
  <c r="L21" i="5"/>
  <c r="K21" i="5"/>
  <c r="S19" i="5"/>
  <c r="R19" i="5"/>
  <c r="L19" i="5"/>
  <c r="K19" i="5"/>
  <c r="S17" i="5"/>
  <c r="R17" i="5"/>
  <c r="L17" i="5"/>
  <c r="K17" i="5"/>
  <c r="S15" i="5"/>
  <c r="R15" i="5"/>
  <c r="L15" i="5"/>
  <c r="K15" i="5"/>
  <c r="S13" i="5"/>
  <c r="R13" i="5"/>
  <c r="L13" i="5"/>
  <c r="K13" i="5"/>
  <c r="S11" i="5"/>
  <c r="R11" i="5"/>
  <c r="L11" i="5"/>
  <c r="K11" i="5"/>
  <c r="S9" i="5"/>
  <c r="R9" i="5"/>
  <c r="L9" i="5"/>
  <c r="K9" i="5"/>
  <c r="S7" i="5"/>
  <c r="R7" i="5"/>
  <c r="L7" i="5"/>
  <c r="K7" i="5"/>
  <c r="S5" i="5"/>
  <c r="R5" i="5"/>
  <c r="L5" i="5"/>
  <c r="K5" i="5"/>
  <c r="S3" i="5"/>
  <c r="V3" i="5" s="1"/>
  <c r="R3" i="5"/>
  <c r="U3" i="5" s="1"/>
  <c r="L3" i="5"/>
  <c r="O3" i="5" s="1"/>
  <c r="K3" i="5"/>
  <c r="S25" i="6"/>
  <c r="R25" i="6"/>
  <c r="L25" i="6"/>
  <c r="K25" i="6"/>
  <c r="S23" i="6"/>
  <c r="R23" i="6"/>
  <c r="L23" i="6"/>
  <c r="K23" i="6"/>
  <c r="S21" i="6"/>
  <c r="R21" i="6"/>
  <c r="L21" i="6"/>
  <c r="K21" i="6"/>
  <c r="S19" i="6"/>
  <c r="R19" i="6"/>
  <c r="L19" i="6"/>
  <c r="K19" i="6"/>
  <c r="S17" i="6"/>
  <c r="R17" i="6"/>
  <c r="L17" i="6"/>
  <c r="K17" i="6"/>
  <c r="S15" i="6"/>
  <c r="R15" i="6"/>
  <c r="L15" i="6"/>
  <c r="K15" i="6"/>
  <c r="S13" i="6"/>
  <c r="R13" i="6"/>
  <c r="L13" i="6"/>
  <c r="K13" i="6"/>
  <c r="S11" i="6"/>
  <c r="R11" i="6"/>
  <c r="L11" i="6"/>
  <c r="K11" i="6"/>
  <c r="S9" i="6"/>
  <c r="R9" i="6"/>
  <c r="L9" i="6"/>
  <c r="K9" i="6"/>
  <c r="S7" i="6"/>
  <c r="R7" i="6"/>
  <c r="L7" i="6"/>
  <c r="K7" i="6"/>
  <c r="S5" i="6"/>
  <c r="R5" i="6"/>
  <c r="L5" i="6"/>
  <c r="K5" i="6"/>
  <c r="S3" i="6"/>
  <c r="V3" i="6" s="1"/>
  <c r="R3" i="6"/>
  <c r="L3" i="6"/>
  <c r="O3" i="6" s="1"/>
  <c r="K3" i="6"/>
  <c r="N3" i="6" s="1"/>
  <c r="S25" i="7"/>
  <c r="R25" i="7"/>
  <c r="L25" i="7"/>
  <c r="K25" i="7"/>
  <c r="S23" i="7"/>
  <c r="R23" i="7"/>
  <c r="L23" i="7"/>
  <c r="K23" i="7"/>
  <c r="S21" i="7"/>
  <c r="R21" i="7"/>
  <c r="L21" i="7"/>
  <c r="K21" i="7"/>
  <c r="S19" i="7"/>
  <c r="R19" i="7"/>
  <c r="L19" i="7"/>
  <c r="K19" i="7"/>
  <c r="S17" i="7"/>
  <c r="R17" i="7"/>
  <c r="L17" i="7"/>
  <c r="K17" i="7"/>
  <c r="S15" i="7"/>
  <c r="R15" i="7"/>
  <c r="L15" i="7"/>
  <c r="K15" i="7"/>
  <c r="S13" i="7"/>
  <c r="R13" i="7"/>
  <c r="L13" i="7"/>
  <c r="K13" i="7"/>
  <c r="S11" i="7"/>
  <c r="R11" i="7"/>
  <c r="L11" i="7"/>
  <c r="K11" i="7"/>
  <c r="S9" i="7"/>
  <c r="R9" i="7"/>
  <c r="L9" i="7"/>
  <c r="K9" i="7"/>
  <c r="S7" i="7"/>
  <c r="R7" i="7"/>
  <c r="L7" i="7"/>
  <c r="K7" i="7"/>
  <c r="S5" i="7"/>
  <c r="R5" i="7"/>
  <c r="L5" i="7"/>
  <c r="K5" i="7"/>
  <c r="S3" i="7"/>
  <c r="V3" i="7" s="1"/>
  <c r="R3" i="7"/>
  <c r="U3" i="7" s="1"/>
  <c r="L3" i="7"/>
  <c r="O3" i="7" s="1"/>
  <c r="K3" i="7"/>
  <c r="N3" i="7" s="1"/>
  <c r="K46" i="8"/>
  <c r="K13" i="8"/>
  <c r="S25" i="8"/>
  <c r="R25" i="8"/>
  <c r="L25" i="8"/>
  <c r="K25" i="8"/>
  <c r="S23" i="8"/>
  <c r="R23" i="8"/>
  <c r="L23" i="8"/>
  <c r="K23" i="8"/>
  <c r="S21" i="8"/>
  <c r="R21" i="8"/>
  <c r="L21" i="8"/>
  <c r="K21" i="8"/>
  <c r="S19" i="8"/>
  <c r="R19" i="8"/>
  <c r="L19" i="8"/>
  <c r="K19" i="8"/>
  <c r="S17" i="8"/>
  <c r="R17" i="8"/>
  <c r="L17" i="8"/>
  <c r="K17" i="8"/>
  <c r="S15" i="8"/>
  <c r="R15" i="8"/>
  <c r="L15" i="8"/>
  <c r="K15" i="8"/>
  <c r="S13" i="8"/>
  <c r="R13" i="8"/>
  <c r="L13" i="8"/>
  <c r="S11" i="8"/>
  <c r="R11" i="8"/>
  <c r="L11" i="8"/>
  <c r="K11" i="8"/>
  <c r="S9" i="8"/>
  <c r="R9" i="8"/>
  <c r="L9" i="8"/>
  <c r="K9" i="8"/>
  <c r="S7" i="8"/>
  <c r="R7" i="8"/>
  <c r="L7" i="8"/>
  <c r="K7" i="8"/>
  <c r="S5" i="8"/>
  <c r="R5" i="8"/>
  <c r="L5" i="8"/>
  <c r="K5" i="8"/>
  <c r="S3" i="8"/>
  <c r="R3" i="8"/>
  <c r="L3" i="8"/>
  <c r="O3" i="8" s="1"/>
  <c r="K3" i="8"/>
  <c r="V3" i="8" l="1"/>
  <c r="U3" i="6"/>
  <c r="N3" i="5"/>
  <c r="N3" i="8"/>
  <c r="U3" i="8"/>
  <c r="S58" i="8" l="1"/>
  <c r="R58" i="8"/>
  <c r="L58" i="8"/>
  <c r="K58" i="8"/>
  <c r="S56" i="8"/>
  <c r="R56" i="8"/>
  <c r="L56" i="8"/>
  <c r="K56" i="8"/>
  <c r="S54" i="8"/>
  <c r="R54" i="8"/>
  <c r="L54" i="8"/>
  <c r="K54" i="8"/>
  <c r="S52" i="8"/>
  <c r="R52" i="8"/>
  <c r="L52" i="8"/>
  <c r="K52" i="8"/>
  <c r="S50" i="8"/>
  <c r="R50" i="8"/>
  <c r="L50" i="8"/>
  <c r="K50" i="8"/>
  <c r="S48" i="8"/>
  <c r="R48" i="8"/>
  <c r="L48" i="8"/>
  <c r="K48" i="8"/>
  <c r="N36" i="8" s="1"/>
  <c r="S46" i="8"/>
  <c r="R46" i="8"/>
  <c r="L46" i="8"/>
  <c r="S44" i="8"/>
  <c r="R44" i="8"/>
  <c r="L44" i="8"/>
  <c r="K44" i="8"/>
  <c r="S42" i="8"/>
  <c r="R42" i="8"/>
  <c r="L42" i="8"/>
  <c r="K42" i="8"/>
  <c r="S40" i="8"/>
  <c r="R40" i="8"/>
  <c r="L40" i="8"/>
  <c r="K40" i="8"/>
  <c r="S38" i="8"/>
  <c r="R38" i="8"/>
  <c r="L38" i="8"/>
  <c r="K38" i="8"/>
  <c r="S36" i="8"/>
  <c r="R36" i="8"/>
  <c r="U36" i="8" s="1"/>
  <c r="L36" i="8"/>
  <c r="O36" i="8" s="1"/>
  <c r="K36" i="8"/>
  <c r="S60" i="7"/>
  <c r="R60" i="7"/>
  <c r="L60" i="7"/>
  <c r="K60" i="7"/>
  <c r="S58" i="7"/>
  <c r="R58" i="7"/>
  <c r="L58" i="7"/>
  <c r="K58" i="7"/>
  <c r="S56" i="7"/>
  <c r="R56" i="7"/>
  <c r="L56" i="7"/>
  <c r="K56" i="7"/>
  <c r="S54" i="7"/>
  <c r="R54" i="7"/>
  <c r="L54" i="7"/>
  <c r="K54" i="7"/>
  <c r="S52" i="7"/>
  <c r="R52" i="7"/>
  <c r="L52" i="7"/>
  <c r="K52" i="7"/>
  <c r="S50" i="7"/>
  <c r="R50" i="7"/>
  <c r="L50" i="7"/>
  <c r="K50" i="7"/>
  <c r="S48" i="7"/>
  <c r="R48" i="7"/>
  <c r="L48" i="7"/>
  <c r="S46" i="7"/>
  <c r="R46" i="7"/>
  <c r="L46" i="7"/>
  <c r="K46" i="7"/>
  <c r="S44" i="7"/>
  <c r="R44" i="7"/>
  <c r="L44" i="7"/>
  <c r="K44" i="7"/>
  <c r="S42" i="7"/>
  <c r="R42" i="7"/>
  <c r="L42" i="7"/>
  <c r="K42" i="7"/>
  <c r="S40" i="7"/>
  <c r="R40" i="7"/>
  <c r="U38" i="7" s="1"/>
  <c r="L40" i="7"/>
  <c r="K40" i="7"/>
  <c r="S38" i="7"/>
  <c r="R38" i="7"/>
  <c r="N38" i="7"/>
  <c r="L38" i="7"/>
  <c r="O38" i="7" s="1"/>
  <c r="K38" i="7"/>
  <c r="S60" i="6"/>
  <c r="R60" i="6"/>
  <c r="L60" i="6"/>
  <c r="K60" i="6"/>
  <c r="S58" i="6"/>
  <c r="R58" i="6"/>
  <c r="L58" i="6"/>
  <c r="K58" i="6"/>
  <c r="S56" i="6"/>
  <c r="R56" i="6"/>
  <c r="L56" i="6"/>
  <c r="K56" i="6"/>
  <c r="S54" i="6"/>
  <c r="R54" i="6"/>
  <c r="L54" i="6"/>
  <c r="K54" i="6"/>
  <c r="S52" i="6"/>
  <c r="R52" i="6"/>
  <c r="L52" i="6"/>
  <c r="K52" i="6"/>
  <c r="S50" i="6"/>
  <c r="R50" i="6"/>
  <c r="L50" i="6"/>
  <c r="K50" i="6"/>
  <c r="S48" i="6"/>
  <c r="R48" i="6"/>
  <c r="L48" i="6"/>
  <c r="S46" i="6"/>
  <c r="R46" i="6"/>
  <c r="L46" i="6"/>
  <c r="K46" i="6"/>
  <c r="S44" i="6"/>
  <c r="R44" i="6"/>
  <c r="L44" i="6"/>
  <c r="K44" i="6"/>
  <c r="S42" i="6"/>
  <c r="R42" i="6"/>
  <c r="L42" i="6"/>
  <c r="K42" i="6"/>
  <c r="S40" i="6"/>
  <c r="R40" i="6"/>
  <c r="L40" i="6"/>
  <c r="K40" i="6"/>
  <c r="S38" i="6"/>
  <c r="R38" i="6"/>
  <c r="L38" i="6"/>
  <c r="O38" i="6" s="1"/>
  <c r="K38" i="6"/>
  <c r="S59" i="5"/>
  <c r="S57" i="5"/>
  <c r="S55" i="5"/>
  <c r="S53" i="5"/>
  <c r="S51" i="5"/>
  <c r="S49" i="5"/>
  <c r="S47" i="5"/>
  <c r="S45" i="5"/>
  <c r="S43" i="5"/>
  <c r="S41" i="5"/>
  <c r="S39" i="5"/>
  <c r="S37" i="5"/>
  <c r="L59" i="5"/>
  <c r="L57" i="5"/>
  <c r="L55" i="5"/>
  <c r="L53" i="5"/>
  <c r="L51" i="5"/>
  <c r="L49" i="5"/>
  <c r="L47" i="5"/>
  <c r="L45" i="5"/>
  <c r="L43" i="5"/>
  <c r="L41" i="5"/>
  <c r="L39" i="5"/>
  <c r="L37" i="5"/>
  <c r="V38" i="6" l="1"/>
  <c r="U38" i="6"/>
  <c r="N38" i="6"/>
  <c r="V38" i="7"/>
  <c r="V36" i="8"/>
  <c r="L62" i="6"/>
  <c r="K62" i="6"/>
  <c r="R59" i="5"/>
  <c r="R57" i="5"/>
  <c r="R55" i="5"/>
  <c r="R53" i="5"/>
  <c r="R51" i="5"/>
  <c r="R49" i="5"/>
  <c r="R47" i="5"/>
  <c r="R45" i="5"/>
  <c r="R43" i="5"/>
  <c r="R41" i="5"/>
  <c r="R39" i="5"/>
  <c r="R37" i="5"/>
  <c r="K59" i="5"/>
  <c r="K57" i="5"/>
  <c r="K55" i="5"/>
  <c r="K53" i="5"/>
  <c r="K51" i="5"/>
  <c r="K49" i="5"/>
  <c r="K45" i="5" l="1"/>
  <c r="K43" i="5"/>
  <c r="K41" i="5"/>
  <c r="K39" i="5"/>
  <c r="K37" i="5"/>
  <c r="U37" i="5" l="1"/>
  <c r="N37" i="5"/>
  <c r="J39" i="2" l="1"/>
  <c r="J29" i="2"/>
  <c r="J27" i="2"/>
  <c r="J18" i="2"/>
  <c r="J6" i="2"/>
  <c r="I42" i="2"/>
  <c r="H42" i="2"/>
  <c r="J42" i="2" s="1"/>
  <c r="I41" i="2"/>
  <c r="H41" i="2"/>
  <c r="J41" i="2" s="1"/>
  <c r="I40" i="2"/>
  <c r="H40" i="2"/>
  <c r="J40" i="2" s="1"/>
  <c r="I39" i="2"/>
  <c r="H39" i="2"/>
  <c r="I38" i="2"/>
  <c r="H38" i="2"/>
  <c r="J38" i="2" s="1"/>
  <c r="I31" i="2"/>
  <c r="H31" i="2"/>
  <c r="J31" i="2" s="1"/>
  <c r="I30" i="2"/>
  <c r="H30" i="2"/>
  <c r="J30" i="2" s="1"/>
  <c r="I29" i="2"/>
  <c r="H29" i="2"/>
  <c r="I28" i="2"/>
  <c r="H28" i="2"/>
  <c r="J28" i="2" s="1"/>
  <c r="I27" i="2"/>
  <c r="H27" i="2"/>
  <c r="I20" i="2"/>
  <c r="H20" i="2"/>
  <c r="J20" i="2" s="1"/>
  <c r="I19" i="2"/>
  <c r="H19" i="2"/>
  <c r="J19" i="2" s="1"/>
  <c r="I18" i="2"/>
  <c r="H18" i="2"/>
  <c r="I17" i="2"/>
  <c r="H17" i="2"/>
  <c r="J17" i="2" s="1"/>
  <c r="I16" i="2"/>
  <c r="H16" i="2"/>
  <c r="J16" i="2" s="1"/>
  <c r="H6" i="2"/>
  <c r="I6" i="2"/>
  <c r="H7" i="2"/>
  <c r="J7" i="2" s="1"/>
  <c r="I7" i="2"/>
  <c r="H8" i="2"/>
  <c r="J8" i="2" s="1"/>
  <c r="I8" i="2"/>
  <c r="H9" i="2"/>
  <c r="J9" i="2" s="1"/>
  <c r="I9" i="2"/>
  <c r="I5" i="2"/>
  <c r="H5" i="2"/>
  <c r="J5" i="2" s="1"/>
  <c r="G42" i="2"/>
  <c r="F42" i="2"/>
  <c r="G41" i="2"/>
  <c r="F41" i="2"/>
  <c r="G40" i="2"/>
  <c r="F40" i="2"/>
  <c r="G39" i="2"/>
  <c r="F39" i="2"/>
  <c r="G38" i="2"/>
  <c r="F38" i="2"/>
  <c r="G31" i="2"/>
  <c r="F31" i="2"/>
  <c r="G30" i="2"/>
  <c r="F30" i="2"/>
  <c r="G29" i="2"/>
  <c r="F29" i="2"/>
  <c r="G28" i="2"/>
  <c r="F28" i="2"/>
  <c r="G27" i="2"/>
  <c r="F27" i="2"/>
  <c r="G20" i="2"/>
  <c r="F20" i="2"/>
  <c r="G19" i="2"/>
  <c r="F19" i="2"/>
  <c r="G18" i="2"/>
  <c r="F18" i="2"/>
  <c r="G17" i="2"/>
  <c r="F17" i="2"/>
  <c r="G16" i="2"/>
  <c r="F16" i="2"/>
  <c r="F6" i="2"/>
  <c r="G6" i="2"/>
  <c r="F7" i="2"/>
  <c r="G7" i="2"/>
  <c r="F8" i="2"/>
  <c r="G8" i="2"/>
  <c r="F9" i="2"/>
  <c r="G9" i="2"/>
  <c r="G5" i="2"/>
  <c r="F5" i="2"/>
  <c r="U113" i="8" l="1"/>
  <c r="V113" i="8"/>
  <c r="V194" i="8"/>
  <c r="U194" i="8"/>
  <c r="V153" i="8"/>
  <c r="U153" i="8"/>
  <c r="V74" i="8"/>
  <c r="U74" i="8"/>
  <c r="V177" i="7"/>
  <c r="U177" i="7"/>
  <c r="V140" i="7"/>
  <c r="U140" i="7"/>
  <c r="V103" i="7"/>
  <c r="U103" i="7"/>
  <c r="V70" i="7"/>
  <c r="U70" i="7"/>
  <c r="V179" i="6"/>
  <c r="U179" i="6"/>
  <c r="V142" i="6"/>
  <c r="U142" i="6"/>
  <c r="V103" i="6"/>
  <c r="U103" i="6"/>
  <c r="V70" i="6"/>
  <c r="U70" i="6"/>
  <c r="V171" i="5"/>
  <c r="U171" i="5"/>
  <c r="V136" i="5"/>
  <c r="U136" i="5"/>
  <c r="V102" i="5"/>
  <c r="U102" i="5"/>
  <c r="V69" i="5"/>
  <c r="U69" i="5"/>
  <c r="V37" i="5"/>
  <c r="N146" i="6"/>
  <c r="O146" i="6"/>
  <c r="O195" i="8" l="1"/>
  <c r="N195" i="8"/>
  <c r="O155" i="8"/>
  <c r="N155" i="8"/>
  <c r="O115" i="8"/>
  <c r="N115" i="8"/>
  <c r="O75" i="8"/>
  <c r="N75" i="8"/>
  <c r="O180" i="7"/>
  <c r="N180" i="7"/>
  <c r="O140" i="7"/>
  <c r="N140" i="7"/>
  <c r="O107" i="7"/>
  <c r="N107" i="7"/>
  <c r="O72" i="7"/>
  <c r="N72" i="7"/>
  <c r="O184" i="6"/>
  <c r="N184" i="6"/>
  <c r="O108" i="6"/>
  <c r="N108" i="6"/>
  <c r="O72" i="6"/>
  <c r="N72" i="6"/>
  <c r="O171" i="5"/>
  <c r="N171" i="5"/>
  <c r="O136" i="5" l="1"/>
  <c r="N136" i="5"/>
  <c r="O102" i="5"/>
  <c r="N102" i="5"/>
  <c r="O69" i="5"/>
  <c r="N69" i="5"/>
  <c r="O37" i="5"/>
</calcChain>
</file>

<file path=xl/sharedStrings.xml><?xml version="1.0" encoding="utf-8"?>
<sst xmlns="http://schemas.openxmlformats.org/spreadsheetml/2006/main" count="2641" uniqueCount="115">
  <si>
    <t>Year</t>
  </si>
  <si>
    <t>Hispanic</t>
  </si>
  <si>
    <t>Increase from 2005</t>
  </si>
  <si>
    <t>White</t>
  </si>
  <si>
    <t xml:space="preserve">Asian </t>
  </si>
  <si>
    <t xml:space="preserve">Black </t>
  </si>
  <si>
    <t>MOE</t>
  </si>
  <si>
    <t>Total:</t>
  </si>
  <si>
    <t xml:space="preserve">      Under 5 years</t>
  </si>
  <si>
    <t xml:space="preserve">  Income in the past 12 months below poverty level:</t>
  </si>
  <si>
    <t xml:space="preserve">    Male:</t>
  </si>
  <si>
    <t xml:space="preserve">      5 years</t>
  </si>
  <si>
    <t xml:space="preserve">      6 to 11 years</t>
  </si>
  <si>
    <t xml:space="preserve">      12 to 14 years</t>
  </si>
  <si>
    <t xml:space="preserve">      15 years</t>
  </si>
  <si>
    <t xml:space="preserve">      16 and 17 years</t>
  </si>
  <si>
    <t xml:space="preserve">    Female:</t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</si>
  <si>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</si>
  <si>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</si>
  <si>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</si>
  <si>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agg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</si>
  <si>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agg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</si>
  <si>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#2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</si>
  <si>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#2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</si>
  <si>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#2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</si>
  <si>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#3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</si>
  <si>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#3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</si>
  <si>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#3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</si>
  <si>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#4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</si>
  <si>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#4</t>
    </r>
    <r>
      <rPr>
        <sz val="11"/>
        <color theme="1"/>
        <rFont val="Tw Cen MT"/>
        <family val="2"/>
        <scheme val="minor"/>
      </rPr>
      <t/>
    </r>
  </si>
  <si>
    <r>
      <t>MOE</t>
    </r>
    <r>
      <rPr>
        <vertAlign val="subscript"/>
        <sz val="12"/>
        <color theme="1"/>
        <rFont val="Tw Cen MT"/>
        <family val="2"/>
        <scheme val="minor"/>
      </rPr>
      <t>#4</t>
    </r>
    <r>
      <rPr>
        <sz val="11"/>
        <color theme="1"/>
        <rFont val="Tw Cen MT"/>
        <family val="2"/>
        <scheme val="minor"/>
      </rPr>
      <t/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</si>
  <si>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</si>
  <si>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</si>
  <si>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#5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</si>
  <si>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</si>
  <si>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</si>
  <si>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#6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</si>
  <si>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</si>
  <si>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</si>
  <si>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#7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</si>
  <si>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</si>
  <si>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</si>
  <si>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#8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</si>
  <si>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</si>
  <si>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</si>
  <si>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#9</t>
    </r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</si>
  <si>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</si>
  <si>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</si>
  <si>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#10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</si>
  <si>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#11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</si>
  <si>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#12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</si>
  <si>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</si>
  <si>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#11</t>
    </r>
  </si>
  <si>
    <t xml:space="preserve">  Income in the past 12 months at or above poverty level:</t>
  </si>
  <si>
    <t>Below Poverty Level</t>
  </si>
  <si>
    <t>Above Poverty Level</t>
  </si>
  <si>
    <r>
      <t>Estimate</t>
    </r>
    <r>
      <rPr>
        <vertAlign val="subscript"/>
        <sz val="12"/>
        <color theme="1"/>
        <rFont val="Tw Cen MT"/>
        <family val="2"/>
        <scheme val="minor"/>
      </rPr>
      <t xml:space="preserve"> </t>
    </r>
    <r>
      <rPr>
        <sz val="12"/>
        <color theme="1"/>
        <rFont val="Tw Cen MT"/>
        <family val="2"/>
        <scheme val="minor"/>
      </rPr>
      <t>Total Under 18</t>
    </r>
  </si>
  <si>
    <t>Over Poverty</t>
  </si>
  <si>
    <t>Below Poverty</t>
  </si>
  <si>
    <t>Total Under 18</t>
  </si>
  <si>
    <t>% Under 18 in Poverty</t>
  </si>
  <si>
    <t xml:space="preserve">Non Hispanic White Under 18 Not In Poverty </t>
  </si>
  <si>
    <t xml:space="preserve">Non Hispanic White  Under 18 In Poverty </t>
  </si>
  <si>
    <t xml:space="preserve">Black Under 18 Not In Poverty </t>
  </si>
  <si>
    <t xml:space="preserve">Black Under 18 In Poverty </t>
  </si>
  <si>
    <t>Asian Under 18 Not In Poverty</t>
  </si>
  <si>
    <t xml:space="preserve">Hispanic Under 18 Not In Poverty </t>
  </si>
  <si>
    <t xml:space="preserve">Hispanic Under 18 In Poverty </t>
  </si>
  <si>
    <t>Asian Under 18 In Poverty</t>
  </si>
  <si>
    <t>Hispanic Under 18 In Poverty - Lower Estimate</t>
  </si>
  <si>
    <t>Hispanic Under 18 In Poverty - Upper Estimate</t>
  </si>
  <si>
    <t>Non Hispanic White  Under 18 In Poverty - Lower Estimate</t>
  </si>
  <si>
    <t>Non Hispanic White Under 18 In Poverty - Upper Estimate</t>
  </si>
  <si>
    <t>Black Under 18 In Poverty - Lower Estimate</t>
  </si>
  <si>
    <t>Black Under 18 In Poverty - Upper Estimate</t>
  </si>
  <si>
    <t>Asian Under 18 In Poverty - Lower Estimate</t>
  </si>
  <si>
    <t>Asian Under 18 In Poverty - Upper Estimate</t>
  </si>
  <si>
    <t>Percent in Poverty</t>
  </si>
  <si>
    <t>Characteristic#1</t>
  </si>
  <si>
    <t>Estimate#1</t>
  </si>
  <si>
    <t>MOE#1</t>
  </si>
  <si>
    <t>Estimateagg</t>
  </si>
  <si>
    <t>MOEagg</t>
  </si>
  <si>
    <t>Characteristic#2</t>
  </si>
  <si>
    <t>Estimate#2</t>
  </si>
  <si>
    <t>MOE#2</t>
  </si>
  <si>
    <t>Characteristic#3</t>
  </si>
  <si>
    <t>Estimate#3</t>
  </si>
  <si>
    <t>MOE#3</t>
  </si>
  <si>
    <t>Characteristic#4</t>
  </si>
  <si>
    <t>Estimate#4</t>
  </si>
  <si>
    <t>MOE#4</t>
  </si>
  <si>
    <t>Characteristic#5</t>
  </si>
  <si>
    <t>Estimate#5</t>
  </si>
  <si>
    <t>MOE#5</t>
  </si>
  <si>
    <t>Characteristic#6</t>
  </si>
  <si>
    <t>Estimate#6</t>
  </si>
  <si>
    <t>MOE#6</t>
  </si>
  <si>
    <t>Characteristic#7</t>
  </si>
  <si>
    <t>Estimate#7</t>
  </si>
  <si>
    <t>MOE#7</t>
  </si>
  <si>
    <t>Characteristic#8</t>
  </si>
  <si>
    <t>Estimate#8</t>
  </si>
  <si>
    <t>MOE#8</t>
  </si>
  <si>
    <t>Characteristic#9</t>
  </si>
  <si>
    <t>Estimate#9</t>
  </si>
  <si>
    <t>MOE#9</t>
  </si>
  <si>
    <t>Characteristic#10</t>
  </si>
  <si>
    <t>Estimate#10</t>
  </si>
  <si>
    <t>MOE#10</t>
  </si>
  <si>
    <t>Estimate#11</t>
  </si>
  <si>
    <t>MOE#11</t>
  </si>
  <si>
    <t>Estimate#12</t>
  </si>
  <si>
    <t>MOE#12</t>
  </si>
  <si>
    <r>
      <rPr>
        <b/>
        <sz val="11"/>
        <color indexed="8"/>
        <rFont val="Calibri"/>
        <family val="2"/>
      </rPr>
      <t>Source(s):</t>
    </r>
    <r>
      <rPr>
        <sz val="11"/>
        <color theme="1"/>
        <rFont val="Tw Cen MT"/>
        <family val="2"/>
        <scheme val="minor"/>
      </rPr>
      <t xml:space="preserve"> Tables B17001B, B17001D, B17001H, and B17001I, Poverty Status in the Past 12 Months by Sex by Age (Black, Asian, White non-Hispanic, and Hispanic, respectively), 2012-2016  American Community Survey 5-Year Estimates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</si>
</sst>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Tw Cen MT"/>
      <family val="2"/>
      <scheme val="minor"/>
    </font>
    <font>
      <b/>
      <sz val="11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0"/>
      <name val="Arial"/>
      <family val="2"/>
    </font>
    <font>
      <sz val="12"/>
      <name val="Tw Cen MT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10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9" fontId="0" fillId="0" borderId="0" xfId="1" applyFont="1"/>
    <xf numFmtId="0" fontId="4" fillId="3" borderId="0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1" fontId="0" fillId="0" borderId="0" xfId="0" applyNumberFormat="1"/>
    <xf numFmtId="3" fontId="4" fillId="3" borderId="8" xfId="2" applyNumberFormat="1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0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NumberFormat="1"/>
    <xf numFmtId="0" fontId="2" fillId="0" borderId="0" xfId="1" applyNumberFormat="1" applyFont="1"/>
    <xf numFmtId="0" fontId="2" fillId="0" borderId="0" xfId="1" applyNumberFormat="1" applyFont="1" applyAlignment="1">
      <alignment horizontal="right"/>
    </xf>
    <xf numFmtId="1" fontId="2" fillId="0" borderId="0" xfId="1" applyNumberFormat="1" applyFont="1"/>
    <xf numFmtId="1" fontId="2" fillId="0" borderId="0" xfId="1" applyNumberFormat="1" applyFont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9" fontId="0" fillId="0" borderId="2" xfId="1" applyFont="1" applyBorder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164" fontId="0" fillId="0" borderId="2" xfId="4" applyNumberFormat="1" applyFont="1" applyBorder="1"/>
    <xf numFmtId="164" fontId="0" fillId="0" borderId="3" xfId="4" applyNumberFormat="1" applyFont="1" applyBorder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8" xfId="2" applyFont="1" applyFill="1" applyBorder="1" applyAlignment="1">
      <alignment horizontal="left" vertical="top" wrapText="1"/>
    </xf>
    <xf numFmtId="0" fontId="4" fillId="3" borderId="8" xfId="2" applyNumberFormat="1" applyFont="1" applyFill="1" applyBorder="1" applyAlignment="1">
      <alignment horizontal="left" vertical="top" wrapText="1"/>
    </xf>
    <xf numFmtId="3" fontId="4" fillId="3" borderId="8" xfId="2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3" borderId="10" xfId="3" applyFont="1" applyFill="1" applyBorder="1" applyAlignment="1">
      <alignment horizontal="left" vertical="top" wrapText="1"/>
    </xf>
    <xf numFmtId="0" fontId="4" fillId="3" borderId="11" xfId="3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3" borderId="10" xfId="0" applyNumberFormat="1" applyFont="1" applyFill="1" applyBorder="1" applyAlignment="1">
      <alignment horizontal="left" vertical="top" wrapText="1"/>
    </xf>
    <xf numFmtId="0" fontId="4" fillId="3" borderId="11" xfId="0" applyNumberFormat="1" applyFont="1" applyFill="1" applyBorder="1" applyAlignment="1">
      <alignment horizontal="left" vertical="top" wrapText="1"/>
    </xf>
    <xf numFmtId="0" fontId="4" fillId="3" borderId="9" xfId="0" applyNumberFormat="1" applyFont="1" applyFill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left" vertical="top" wrapText="1"/>
    </xf>
    <xf numFmtId="3" fontId="4" fillId="3" borderId="11" xfId="0" applyNumberFormat="1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left" vertical="top" wrapText="1"/>
    </xf>
  </cellXfs>
  <cellStyles count="5">
    <cellStyle name="Comma" xfId="4" builtinId="3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colors>
    <mruColors>
      <color rgb="FF74233D"/>
      <color rgb="FF799D4B"/>
      <color rgb="FFD68029"/>
      <color rgb="FF5175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of Travis County Children Living Below</a:t>
            </a:r>
            <a:r>
              <a:rPr lang="en-US" baseline="0"/>
              <a:t> </a:t>
            </a:r>
            <a:r>
              <a:rPr lang="en-US"/>
              <a:t>Poverty Level by Race and Ethnicity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'Number in Poverty'!$C$4</c:f>
              <c:strCache>
                <c:ptCount val="1"/>
                <c:pt idx="0">
                  <c:v>Asian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'Number in Poverty'!$B$5:$B$5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'Number in Poverty'!$C$5:$C$5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'Number in Poverty'!$D$4</c:f>
              <c:strCache>
                <c:ptCount val="1"/>
                <c:pt idx="0">
                  <c:v>Black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'Number in Poverty'!$B$5:$B$5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'Number in Poverty'!$D$5:$D$5</c:f>
              <c:numCache>
                <c:formatCode>0%</c:formatCod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'Number in Poverty'!$E$4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'Number in Poverty'!$B$5:$B$5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'Number in Poverty'!$E$5:$E$5</c:f>
              <c:numCache>
                <c:formatCode>0%</c:formatCode>
                <c:ptCount val="1"/>
                <c:pt idx="0">
                  <c:v>0.33</c:v>
                </c:pt>
              </c:numCache>
            </c:numRef>
          </c:val>
        </c:ser>
        <c:ser>
          <c:idx val="3"/>
          <c:order val="3"/>
          <c:tx>
            <c:strRef>
              <c:f>'Number in Poverty'!$F$4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'Number in Poverty'!$B$5:$B$5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'Number in Poverty'!$F$5:$F$5</c:f>
              <c:numCache>
                <c:formatCode>0%</c:formatCode>
                <c:ptCount val="1"/>
                <c:pt idx="0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0"/>
        <c:axId val="295738712"/>
        <c:axId val="295739104"/>
      </c:barChart>
      <c:catAx>
        <c:axId val="295738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5739104"/>
        <c:crosses val="autoZero"/>
        <c:auto val="1"/>
        <c:lblAlgn val="ctr"/>
        <c:lblOffset val="100"/>
        <c:noMultiLvlLbl val="0"/>
      </c:catAx>
      <c:valAx>
        <c:axId val="29573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9573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76202</xdr:colOff>
      <xdr:row>0</xdr:row>
      <xdr:rowOff>142875</xdr:rowOff>
    </xdr:from>
    <xdr:to>
      <xdr:col>14</xdr:col>
      <xdr:colOff>66675</xdr:colOff>
      <xdr:row>16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Q14" sqref="Q14"/>
    </sheetView>
  </sheetViews>
  <sheetFormatPr defaultRowHeight="13.8"/>
  <sheetData>
    <row r="1" spans="2:8" ht="14.4" thickBot="1"/>
    <row r="2" spans="2:8">
      <c r="B2" s="103" t="s">
        <v>77</v>
      </c>
      <c r="C2" s="104"/>
      <c r="D2" s="104"/>
      <c r="E2" s="104"/>
      <c r="F2" s="105"/>
    </row>
    <row r="3" spans="2:8" ht="14.4" thickBot="1">
      <c r="B3" s="106"/>
      <c r="C3" s="107"/>
      <c r="D3" s="107"/>
      <c r="E3" s="107"/>
      <c r="F3" s="108"/>
    </row>
    <row r="4" spans="2:8" ht="14.4" thickBot="1">
      <c r="B4" s="5"/>
      <c r="C4" s="4" t="s">
        <v>4</v>
      </c>
      <c r="D4" s="7" t="s">
        <v>5</v>
      </c>
      <c r="E4" s="7" t="s">
        <v>1</v>
      </c>
      <c r="F4" s="8" t="s">
        <v>3</v>
      </c>
    </row>
    <row r="5" spans="2:8" ht="14.4" thickBot="1">
      <c r="B5" s="6">
        <v>2016</v>
      </c>
      <c r="C5" s="94">
        <v>7.0000000000000007E-2</v>
      </c>
      <c r="D5" s="94">
        <v>0.33</v>
      </c>
      <c r="E5" s="94">
        <v>0.33</v>
      </c>
      <c r="F5" s="94">
        <v>0.06</v>
      </c>
    </row>
    <row r="11" spans="2:8" ht="14.25" customHeight="1">
      <c r="B11" s="109" t="s">
        <v>114</v>
      </c>
      <c r="C11" s="109"/>
      <c r="D11" s="109"/>
      <c r="E11" s="109"/>
      <c r="F11" s="109"/>
      <c r="G11" s="109"/>
      <c r="H11" s="109"/>
    </row>
    <row r="12" spans="2:8">
      <c r="B12" s="109"/>
      <c r="C12" s="109"/>
      <c r="D12" s="109"/>
      <c r="E12" s="109"/>
      <c r="F12" s="109"/>
      <c r="G12" s="109"/>
      <c r="H12" s="109"/>
    </row>
    <row r="13" spans="2:8">
      <c r="B13" s="109"/>
      <c r="C13" s="109"/>
      <c r="D13" s="109"/>
      <c r="E13" s="109"/>
      <c r="F13" s="109"/>
      <c r="G13" s="109"/>
      <c r="H13" s="109"/>
    </row>
    <row r="14" spans="2:8">
      <c r="B14" s="109"/>
      <c r="C14" s="109"/>
      <c r="D14" s="109"/>
      <c r="E14" s="109"/>
      <c r="F14" s="109"/>
      <c r="G14" s="109"/>
      <c r="H14" s="109"/>
    </row>
  </sheetData>
  <mergeCells count="2">
    <mergeCell ref="B2:F3"/>
    <mergeCell ref="B11:H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7" zoomScaleNormal="87" workbookViewId="0">
      <selection activeCell="F26" sqref="F26"/>
    </sheetView>
  </sheetViews>
  <sheetFormatPr defaultRowHeight="13.8"/>
  <cols>
    <col min="4" max="5" width="10.09765625" bestFit="1" customWidth="1"/>
    <col min="6" max="6" width="11" bestFit="1" customWidth="1"/>
    <col min="7" max="7" width="10.09765625" bestFit="1" customWidth="1"/>
  </cols>
  <sheetData>
    <row r="1" spans="1:7" ht="14.4" thickBot="1"/>
    <row r="2" spans="1:7" ht="14.4" thickBot="1">
      <c r="A2" t="s">
        <v>57</v>
      </c>
      <c r="C2" s="5"/>
      <c r="D2" s="4" t="s">
        <v>4</v>
      </c>
      <c r="E2" s="7" t="s">
        <v>5</v>
      </c>
      <c r="F2" s="7" t="s">
        <v>1</v>
      </c>
      <c r="G2" s="8" t="s">
        <v>3</v>
      </c>
    </row>
    <row r="3" spans="1:7" ht="14.4" thickBot="1">
      <c r="C3" s="6">
        <v>2016</v>
      </c>
      <c r="D3" s="97">
        <v>13040</v>
      </c>
      <c r="E3" s="98">
        <v>15564</v>
      </c>
      <c r="F3" s="98">
        <v>81951</v>
      </c>
      <c r="G3" s="98">
        <v>87450</v>
      </c>
    </row>
    <row r="4" spans="1:7" ht="14.4" thickBot="1"/>
    <row r="5" spans="1:7" ht="14.4" thickBot="1">
      <c r="A5" t="s">
        <v>58</v>
      </c>
      <c r="C5" s="5"/>
      <c r="D5" s="4" t="s">
        <v>4</v>
      </c>
      <c r="E5" s="7" t="s">
        <v>5</v>
      </c>
      <c r="F5" s="7" t="s">
        <v>1</v>
      </c>
      <c r="G5" s="8" t="s">
        <v>3</v>
      </c>
    </row>
    <row r="6" spans="1:7" ht="14.4" thickBot="1">
      <c r="C6" s="6">
        <v>2016</v>
      </c>
      <c r="D6" s="97">
        <v>961</v>
      </c>
      <c r="E6" s="98">
        <v>7638</v>
      </c>
      <c r="F6" s="98">
        <v>40312</v>
      </c>
      <c r="G6" s="98">
        <v>5530</v>
      </c>
    </row>
    <row r="8" spans="1:7" ht="14.4" thickBot="1"/>
    <row r="9" spans="1:7" ht="14.4" thickBot="1">
      <c r="A9" t="s">
        <v>59</v>
      </c>
      <c r="C9" s="5"/>
      <c r="D9" s="4" t="s">
        <v>4</v>
      </c>
      <c r="E9" s="7" t="s">
        <v>5</v>
      </c>
      <c r="F9" s="7" t="s">
        <v>1</v>
      </c>
      <c r="G9" s="8" t="s">
        <v>3</v>
      </c>
    </row>
    <row r="10" spans="1:7" ht="14.4" thickBot="1">
      <c r="C10" s="6">
        <v>2016</v>
      </c>
      <c r="D10" s="97">
        <f>SUM(D3,D6)</f>
        <v>14001</v>
      </c>
      <c r="E10" s="97">
        <f t="shared" ref="E10:G10" si="0">SUM(E3,E6)</f>
        <v>23202</v>
      </c>
      <c r="F10" s="97">
        <f t="shared" si="0"/>
        <v>122263</v>
      </c>
      <c r="G10" s="97">
        <f t="shared" si="0"/>
        <v>92980</v>
      </c>
    </row>
    <row r="20" ht="15" customHeight="1"/>
    <row r="23" ht="18" customHeight="1"/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opLeftCell="A10" workbookViewId="0">
      <selection activeCell="D43" sqref="D43"/>
    </sheetView>
  </sheetViews>
  <sheetFormatPr defaultRowHeight="13.8"/>
  <cols>
    <col min="1" max="3" width="15.59765625" customWidth="1"/>
    <col min="4" max="5" width="18.69921875" customWidth="1"/>
    <col min="6" max="6" width="20" customWidth="1"/>
    <col min="7" max="8" width="15.8984375" customWidth="1"/>
    <col min="10" max="10" width="15.5" customWidth="1"/>
    <col min="11" max="11" width="9" style="9"/>
    <col min="12" max="12" width="10.3984375" style="9" customWidth="1"/>
    <col min="13" max="14" width="9" style="9"/>
  </cols>
  <sheetData>
    <row r="1" spans="1:17" ht="43.2">
      <c r="A1" t="s">
        <v>0</v>
      </c>
      <c r="B1" s="1" t="s">
        <v>66</v>
      </c>
      <c r="C1" t="s">
        <v>6</v>
      </c>
      <c r="D1" s="1" t="s">
        <v>67</v>
      </c>
      <c r="E1" s="1" t="s">
        <v>6</v>
      </c>
      <c r="F1" s="1" t="s">
        <v>69</v>
      </c>
      <c r="G1" s="1" t="s">
        <v>70</v>
      </c>
      <c r="H1" s="91" t="s">
        <v>56</v>
      </c>
      <c r="I1" s="12" t="s">
        <v>21</v>
      </c>
      <c r="J1" s="1" t="s">
        <v>60</v>
      </c>
    </row>
    <row r="2" spans="1:17">
      <c r="A2">
        <v>2008</v>
      </c>
      <c r="D2" s="86"/>
      <c r="E2" s="86"/>
      <c r="F2" s="2"/>
      <c r="G2" s="2"/>
      <c r="H2" s="2"/>
    </row>
    <row r="3" spans="1:17">
      <c r="A3">
        <v>2009</v>
      </c>
      <c r="D3" s="86"/>
      <c r="E3" s="86"/>
      <c r="F3" s="2"/>
      <c r="G3" s="2"/>
      <c r="H3" s="2"/>
    </row>
    <row r="4" spans="1:17" ht="15.6">
      <c r="A4">
        <v>2010</v>
      </c>
      <c r="D4" s="86"/>
      <c r="E4" s="86"/>
      <c r="F4" s="2"/>
      <c r="G4" s="2"/>
      <c r="H4" s="11"/>
      <c r="I4" s="12"/>
    </row>
    <row r="5" spans="1:17" ht="15.6">
      <c r="A5">
        <v>2011</v>
      </c>
      <c r="C5" s="26"/>
      <c r="D5" s="86"/>
      <c r="E5" s="26"/>
      <c r="F5" s="26">
        <f>D5+E5</f>
        <v>0</v>
      </c>
      <c r="G5" s="26">
        <f>D5-E5</f>
        <v>0</v>
      </c>
      <c r="H5" s="92">
        <f>B5+D5</f>
        <v>0</v>
      </c>
      <c r="I5" s="92">
        <f>SQRT(((C5)^2)+((E5)^2))</f>
        <v>0</v>
      </c>
      <c r="J5" s="9" t="e">
        <f>D5/H5</f>
        <v>#DIV/0!</v>
      </c>
      <c r="K5" s="9">
        <v>0.4010035854165459</v>
      </c>
      <c r="L5" s="9">
        <v>0.34676930486701046</v>
      </c>
      <c r="M5" s="9">
        <v>0.37664300842319692</v>
      </c>
      <c r="N5" s="9">
        <v>0.27881623675264949</v>
      </c>
      <c r="O5" s="11"/>
    </row>
    <row r="6" spans="1:17" ht="15.6">
      <c r="A6">
        <v>2012</v>
      </c>
      <c r="C6" s="26"/>
      <c r="D6" s="86"/>
      <c r="E6" s="26"/>
      <c r="F6" s="26">
        <f t="shared" ref="F6:F10" si="0">D6+E6</f>
        <v>0</v>
      </c>
      <c r="G6" s="26">
        <f t="shared" ref="G6:G10" si="1">D6-E6</f>
        <v>0</v>
      </c>
      <c r="H6" s="92">
        <f t="shared" ref="H6:H10" si="2">B6+D6</f>
        <v>0</v>
      </c>
      <c r="I6" s="92">
        <f t="shared" ref="I6:I10" si="3">SQRT(((C6)^2)+((E6)^2))</f>
        <v>0</v>
      </c>
      <c r="J6" s="9" t="e">
        <f t="shared" ref="J6:J10" si="4">D6/H6</f>
        <v>#DIV/0!</v>
      </c>
      <c r="O6" s="16"/>
    </row>
    <row r="7" spans="1:17" ht="15.6">
      <c r="A7">
        <v>2013</v>
      </c>
      <c r="C7" s="26"/>
      <c r="D7" s="87"/>
      <c r="E7" s="89"/>
      <c r="F7" s="26">
        <f t="shared" si="0"/>
        <v>0</v>
      </c>
      <c r="G7" s="26">
        <f t="shared" si="1"/>
        <v>0</v>
      </c>
      <c r="H7" s="92">
        <f t="shared" si="2"/>
        <v>0</v>
      </c>
      <c r="I7" s="92">
        <f t="shared" si="3"/>
        <v>0</v>
      </c>
      <c r="J7" s="9" t="e">
        <f t="shared" si="4"/>
        <v>#DIV/0!</v>
      </c>
      <c r="O7" s="11"/>
      <c r="P7" s="11"/>
      <c r="Q7" s="11"/>
    </row>
    <row r="8" spans="1:17" ht="15.6">
      <c r="A8">
        <v>2014</v>
      </c>
      <c r="C8" s="26"/>
      <c r="D8" s="88"/>
      <c r="E8" s="90"/>
      <c r="F8" s="26">
        <f t="shared" si="0"/>
        <v>0</v>
      </c>
      <c r="G8" s="26">
        <f t="shared" si="1"/>
        <v>0</v>
      </c>
      <c r="H8" s="92">
        <f t="shared" si="2"/>
        <v>0</v>
      </c>
      <c r="I8" s="92">
        <f t="shared" si="3"/>
        <v>0</v>
      </c>
      <c r="J8" s="9" t="e">
        <f t="shared" si="4"/>
        <v>#DIV/0!</v>
      </c>
      <c r="O8" s="11"/>
      <c r="P8" s="11"/>
      <c r="Q8" s="11"/>
    </row>
    <row r="9" spans="1:17" ht="15.6">
      <c r="A9">
        <v>2015</v>
      </c>
      <c r="B9">
        <v>78201</v>
      </c>
      <c r="C9" s="26">
        <v>1904.4797189783881</v>
      </c>
      <c r="D9" s="88">
        <v>41314</v>
      </c>
      <c r="E9" s="90">
        <v>1656.7250828064384</v>
      </c>
      <c r="F9" s="26">
        <f t="shared" si="0"/>
        <v>42970.725082806435</v>
      </c>
      <c r="G9" s="26">
        <f t="shared" si="1"/>
        <v>39657.274917193565</v>
      </c>
      <c r="H9" s="92">
        <f t="shared" si="2"/>
        <v>119515</v>
      </c>
      <c r="I9" s="92">
        <f t="shared" si="3"/>
        <v>2524.2386971124579</v>
      </c>
      <c r="J9" s="9">
        <f t="shared" si="4"/>
        <v>0.34568045851985107</v>
      </c>
    </row>
    <row r="10" spans="1:17" ht="15.6">
      <c r="A10">
        <v>2016</v>
      </c>
      <c r="B10">
        <v>81951</v>
      </c>
      <c r="C10" s="26">
        <v>1976</v>
      </c>
      <c r="D10" s="88">
        <v>40312</v>
      </c>
      <c r="E10" s="90">
        <v>1682</v>
      </c>
      <c r="F10" s="26">
        <f t="shared" si="0"/>
        <v>41994</v>
      </c>
      <c r="G10" s="26">
        <f t="shared" si="1"/>
        <v>38630</v>
      </c>
      <c r="H10" s="92">
        <f t="shared" si="2"/>
        <v>122263</v>
      </c>
      <c r="I10" s="92">
        <f t="shared" si="3"/>
        <v>2594.9373788205371</v>
      </c>
      <c r="J10" s="9">
        <f t="shared" si="4"/>
        <v>0.32971544948185472</v>
      </c>
    </row>
    <row r="11" spans="1:17">
      <c r="D11" s="86"/>
      <c r="E11" s="86"/>
    </row>
    <row r="12" spans="1:17" ht="43.2">
      <c r="A12" t="s">
        <v>0</v>
      </c>
      <c r="B12" s="1" t="s">
        <v>61</v>
      </c>
      <c r="C12" t="s">
        <v>6</v>
      </c>
      <c r="D12" s="1" t="s">
        <v>62</v>
      </c>
      <c r="E12" s="1" t="s">
        <v>6</v>
      </c>
      <c r="F12" s="1" t="s">
        <v>71</v>
      </c>
      <c r="G12" s="1" t="s">
        <v>72</v>
      </c>
      <c r="H12" s="91" t="s">
        <v>56</v>
      </c>
      <c r="I12" s="12" t="s">
        <v>21</v>
      </c>
      <c r="J12" s="1" t="s">
        <v>60</v>
      </c>
    </row>
    <row r="13" spans="1:17">
      <c r="A13">
        <v>2008</v>
      </c>
      <c r="D13" s="86"/>
      <c r="E13" s="86"/>
      <c r="F13" s="2"/>
      <c r="G13" s="2"/>
      <c r="H13" s="2"/>
    </row>
    <row r="14" spans="1:17">
      <c r="A14">
        <v>2009</v>
      </c>
      <c r="D14" s="86"/>
      <c r="E14" s="86"/>
      <c r="F14" s="2"/>
      <c r="G14" s="2"/>
      <c r="H14" s="2"/>
    </row>
    <row r="15" spans="1:17">
      <c r="A15">
        <v>2010</v>
      </c>
      <c r="D15" s="86"/>
      <c r="E15" s="86"/>
      <c r="F15" s="2"/>
      <c r="G15" s="2"/>
      <c r="H15" s="2"/>
    </row>
    <row r="16" spans="1:17" ht="15.6">
      <c r="A16">
        <v>2011</v>
      </c>
      <c r="C16" s="26"/>
      <c r="D16" s="86"/>
      <c r="E16" s="26"/>
      <c r="F16" s="26">
        <f>D16+E16</f>
        <v>0</v>
      </c>
      <c r="G16" s="26">
        <f>D16-E16</f>
        <v>0</v>
      </c>
      <c r="H16" s="92">
        <f>B16+D16</f>
        <v>0</v>
      </c>
      <c r="I16" s="92">
        <f>SQRT(((C16)^2)+((E16)^2))</f>
        <v>0</v>
      </c>
      <c r="J16" s="9" t="e">
        <f>D16/H16</f>
        <v>#DIV/0!</v>
      </c>
      <c r="K16" s="9">
        <v>7.7748691099476436E-2</v>
      </c>
      <c r="L16" s="9">
        <v>6.3668278619920027E-2</v>
      </c>
      <c r="M16" s="9">
        <v>6.2327780019599932E-2</v>
      </c>
      <c r="N16" s="9">
        <v>5.6485238089886376E-2</v>
      </c>
    </row>
    <row r="17" spans="1:29" ht="15.6">
      <c r="A17">
        <v>2012</v>
      </c>
      <c r="C17" s="26"/>
      <c r="D17" s="86"/>
      <c r="E17" s="26"/>
      <c r="F17" s="26">
        <f t="shared" ref="F17:F21" si="5">D17+E17</f>
        <v>0</v>
      </c>
      <c r="G17" s="26">
        <f t="shared" ref="G17:G21" si="6">D17-E17</f>
        <v>0</v>
      </c>
      <c r="H17" s="92">
        <f t="shared" ref="H17:H21" si="7">B17+D17</f>
        <v>0</v>
      </c>
      <c r="I17" s="92">
        <f t="shared" ref="I17:I21" si="8">SQRT(((C17)^2)+((E17)^2))</f>
        <v>0</v>
      </c>
      <c r="J17" s="9" t="e">
        <f t="shared" ref="J17:J21" si="9">D17/H17</f>
        <v>#DIV/0!</v>
      </c>
    </row>
    <row r="18" spans="1:29" ht="15.6">
      <c r="A18">
        <v>2013</v>
      </c>
      <c r="C18" s="26"/>
      <c r="D18" s="87"/>
      <c r="E18" s="89"/>
      <c r="F18" s="26">
        <f t="shared" si="5"/>
        <v>0</v>
      </c>
      <c r="G18" s="26">
        <f t="shared" si="6"/>
        <v>0</v>
      </c>
      <c r="H18" s="92">
        <f t="shared" si="7"/>
        <v>0</v>
      </c>
      <c r="I18" s="92">
        <f t="shared" si="8"/>
        <v>0</v>
      </c>
      <c r="J18" s="9" t="e">
        <f t="shared" si="9"/>
        <v>#DIV/0!</v>
      </c>
      <c r="AC18" t="s">
        <v>2</v>
      </c>
    </row>
    <row r="19" spans="1:29" ht="15.6">
      <c r="A19">
        <v>2014</v>
      </c>
      <c r="C19" s="26"/>
      <c r="D19" s="88"/>
      <c r="E19" s="90"/>
      <c r="F19" s="26">
        <f t="shared" si="5"/>
        <v>0</v>
      </c>
      <c r="G19" s="26">
        <f t="shared" si="6"/>
        <v>0</v>
      </c>
      <c r="H19" s="92">
        <f t="shared" si="7"/>
        <v>0</v>
      </c>
      <c r="I19" s="92">
        <f t="shared" si="8"/>
        <v>0</v>
      </c>
      <c r="J19" s="9" t="e">
        <f t="shared" si="9"/>
        <v>#DIV/0!</v>
      </c>
    </row>
    <row r="20" spans="1:29" ht="15.6">
      <c r="A20">
        <v>2015</v>
      </c>
      <c r="B20">
        <v>86541</v>
      </c>
      <c r="C20" s="26">
        <v>1364.298720955202</v>
      </c>
      <c r="D20" s="88">
        <v>5141</v>
      </c>
      <c r="E20" s="90">
        <v>583.34466655657354</v>
      </c>
      <c r="F20" s="26">
        <f t="shared" si="5"/>
        <v>5724.3446665565734</v>
      </c>
      <c r="G20" s="26">
        <f t="shared" si="6"/>
        <v>4557.6553334434266</v>
      </c>
      <c r="H20" s="92">
        <f t="shared" si="7"/>
        <v>91682</v>
      </c>
      <c r="I20" s="92">
        <f t="shared" si="8"/>
        <v>1483.7796332339922</v>
      </c>
      <c r="J20" s="9">
        <f t="shared" si="9"/>
        <v>5.6074256669793418E-2</v>
      </c>
    </row>
    <row r="21" spans="1:29" ht="15.6">
      <c r="A21">
        <v>2016</v>
      </c>
      <c r="B21">
        <v>87450</v>
      </c>
      <c r="C21" s="26">
        <v>1332</v>
      </c>
      <c r="D21" s="88">
        <v>5530</v>
      </c>
      <c r="E21" s="90">
        <v>564</v>
      </c>
      <c r="F21" s="26">
        <f t="shared" si="5"/>
        <v>6094</v>
      </c>
      <c r="G21" s="26">
        <f t="shared" si="6"/>
        <v>4966</v>
      </c>
      <c r="H21" s="92">
        <f t="shared" si="7"/>
        <v>92980</v>
      </c>
      <c r="I21" s="92">
        <f t="shared" si="8"/>
        <v>1446.4853957091998</v>
      </c>
      <c r="J21" s="9">
        <f t="shared" si="9"/>
        <v>5.9475155947515596E-2</v>
      </c>
    </row>
    <row r="23" spans="1:29" ht="43.2">
      <c r="A23" t="s">
        <v>0</v>
      </c>
      <c r="B23" s="1" t="s">
        <v>63</v>
      </c>
      <c r="C23" t="s">
        <v>6</v>
      </c>
      <c r="D23" s="1" t="s">
        <v>64</v>
      </c>
      <c r="E23" s="1" t="s">
        <v>6</v>
      </c>
      <c r="F23" s="1" t="s">
        <v>73</v>
      </c>
      <c r="G23" s="1" t="s">
        <v>74</v>
      </c>
      <c r="H23" s="91" t="s">
        <v>56</v>
      </c>
      <c r="I23" s="12" t="s">
        <v>21</v>
      </c>
      <c r="J23" s="1" t="s">
        <v>60</v>
      </c>
    </row>
    <row r="24" spans="1:29">
      <c r="A24">
        <v>2008</v>
      </c>
      <c r="D24" s="2"/>
      <c r="E24" s="2"/>
      <c r="F24" s="2"/>
      <c r="G24" s="2"/>
      <c r="H24" s="2"/>
    </row>
    <row r="25" spans="1:29">
      <c r="A25">
        <v>2009</v>
      </c>
      <c r="D25" s="2"/>
      <c r="E25" s="2"/>
      <c r="F25" s="2"/>
      <c r="G25" s="2"/>
      <c r="H25" s="2"/>
    </row>
    <row r="26" spans="1:29">
      <c r="A26">
        <v>2010</v>
      </c>
      <c r="D26" s="2"/>
      <c r="E26" s="2"/>
      <c r="F26" s="2"/>
      <c r="G26" s="2"/>
      <c r="H26" s="2"/>
    </row>
    <row r="27" spans="1:29" ht="15.6">
      <c r="A27">
        <v>2011</v>
      </c>
      <c r="C27" s="26"/>
      <c r="E27" s="26"/>
      <c r="F27" s="26">
        <f>D27+E27</f>
        <v>0</v>
      </c>
      <c r="G27" s="26">
        <f>D27-E27</f>
        <v>0</v>
      </c>
      <c r="H27" s="92">
        <f>B27+D27</f>
        <v>0</v>
      </c>
      <c r="I27" s="92">
        <f>SQRT(((C27)^2)+((E27)^2))</f>
        <v>0</v>
      </c>
      <c r="J27" s="9" t="e">
        <f>D27/H27</f>
        <v>#DIV/0!</v>
      </c>
      <c r="K27" s="9">
        <v>0.43376677852348994</v>
      </c>
      <c r="L27" s="9">
        <v>0.26054253409035766</v>
      </c>
      <c r="M27" s="9">
        <v>0.34087712039718659</v>
      </c>
      <c r="N27" s="9">
        <v>0.37679984558965451</v>
      </c>
    </row>
    <row r="28" spans="1:29" ht="15.6">
      <c r="A28">
        <v>2012</v>
      </c>
      <c r="C28" s="26"/>
      <c r="E28" s="26"/>
      <c r="F28" s="26">
        <f t="shared" ref="F28:F32" si="10">D28+E28</f>
        <v>0</v>
      </c>
      <c r="G28" s="26">
        <f t="shared" ref="G28:G32" si="11">D28-E28</f>
        <v>0</v>
      </c>
      <c r="H28" s="92">
        <f t="shared" ref="H28:H32" si="12">B28+D28</f>
        <v>0</v>
      </c>
      <c r="I28" s="92">
        <f t="shared" ref="I28:I32" si="13">SQRT(((C28)^2)+((E28)^2))</f>
        <v>0</v>
      </c>
      <c r="J28" s="9" t="e">
        <f t="shared" ref="J28:J32" si="14">D28/H28</f>
        <v>#DIV/0!</v>
      </c>
      <c r="AC28" t="s">
        <v>2</v>
      </c>
    </row>
    <row r="29" spans="1:29" ht="15.6">
      <c r="A29">
        <v>2013</v>
      </c>
      <c r="C29" s="26"/>
      <c r="E29" s="26"/>
      <c r="F29" s="26">
        <f t="shared" si="10"/>
        <v>0</v>
      </c>
      <c r="G29" s="26">
        <f t="shared" si="11"/>
        <v>0</v>
      </c>
      <c r="H29" s="92">
        <f t="shared" si="12"/>
        <v>0</v>
      </c>
      <c r="I29" s="92">
        <f t="shared" si="13"/>
        <v>0</v>
      </c>
      <c r="J29" s="9" t="e">
        <f t="shared" si="14"/>
        <v>#DIV/0!</v>
      </c>
    </row>
    <row r="30" spans="1:29" ht="15.6">
      <c r="A30">
        <v>2014</v>
      </c>
      <c r="C30" s="26"/>
      <c r="E30" s="26"/>
      <c r="F30" s="26">
        <f t="shared" si="10"/>
        <v>0</v>
      </c>
      <c r="G30" s="26">
        <f t="shared" si="11"/>
        <v>0</v>
      </c>
      <c r="H30" s="92">
        <f t="shared" si="12"/>
        <v>0</v>
      </c>
      <c r="I30" s="92">
        <f t="shared" si="13"/>
        <v>0</v>
      </c>
      <c r="J30" s="9" t="e">
        <f t="shared" si="14"/>
        <v>#DIV/0!</v>
      </c>
    </row>
    <row r="31" spans="1:29" ht="15.6">
      <c r="A31">
        <v>2015</v>
      </c>
      <c r="B31">
        <v>15135</v>
      </c>
      <c r="C31" s="26">
        <v>1050.1190408710813</v>
      </c>
      <c r="D31" s="26">
        <v>8302</v>
      </c>
      <c r="E31" s="26">
        <v>721.41874109285516</v>
      </c>
      <c r="F31" s="26">
        <f t="shared" si="10"/>
        <v>9023.4187410928553</v>
      </c>
      <c r="G31" s="26">
        <f t="shared" si="11"/>
        <v>7580.5812589071447</v>
      </c>
      <c r="H31" s="92">
        <f t="shared" si="12"/>
        <v>23437</v>
      </c>
      <c r="I31" s="92">
        <f t="shared" si="13"/>
        <v>1274.0467024406914</v>
      </c>
      <c r="J31" s="9">
        <f t="shared" si="14"/>
        <v>0.35422622349276783</v>
      </c>
    </row>
    <row r="32" spans="1:29" ht="15.6">
      <c r="A32">
        <v>2016</v>
      </c>
      <c r="B32">
        <v>15564</v>
      </c>
      <c r="C32" s="26">
        <v>1067</v>
      </c>
      <c r="D32" s="26">
        <v>7638</v>
      </c>
      <c r="E32" s="26">
        <v>715</v>
      </c>
      <c r="F32" s="26">
        <f t="shared" si="10"/>
        <v>8353</v>
      </c>
      <c r="G32" s="26">
        <f t="shared" si="11"/>
        <v>6923</v>
      </c>
      <c r="H32" s="92">
        <f t="shared" si="12"/>
        <v>23202</v>
      </c>
      <c r="I32" s="92">
        <f t="shared" si="13"/>
        <v>1284.4119276929812</v>
      </c>
      <c r="J32" s="9">
        <f t="shared" si="14"/>
        <v>0.32919575898629427</v>
      </c>
    </row>
    <row r="34" spans="1:14" ht="43.2">
      <c r="A34" t="s">
        <v>0</v>
      </c>
      <c r="B34" s="1" t="s">
        <v>65</v>
      </c>
      <c r="C34" t="s">
        <v>6</v>
      </c>
      <c r="D34" s="1" t="s">
        <v>68</v>
      </c>
      <c r="E34" s="1" t="s">
        <v>6</v>
      </c>
      <c r="F34" s="1" t="s">
        <v>75</v>
      </c>
      <c r="G34" s="1" t="s">
        <v>76</v>
      </c>
      <c r="H34" s="91" t="s">
        <v>56</v>
      </c>
      <c r="I34" s="12" t="s">
        <v>21</v>
      </c>
      <c r="J34" s="1" t="s">
        <v>60</v>
      </c>
    </row>
    <row r="35" spans="1:14">
      <c r="A35">
        <v>2008</v>
      </c>
    </row>
    <row r="36" spans="1:14">
      <c r="A36">
        <v>2009</v>
      </c>
    </row>
    <row r="37" spans="1:14">
      <c r="A37">
        <v>2010</v>
      </c>
    </row>
    <row r="38" spans="1:14" ht="15.6">
      <c r="A38">
        <v>2011</v>
      </c>
      <c r="C38" s="26"/>
      <c r="E38" s="26"/>
      <c r="F38" s="26">
        <f>D38+E38</f>
        <v>0</v>
      </c>
      <c r="G38" s="26">
        <f>D38-E38</f>
        <v>0</v>
      </c>
      <c r="H38" s="92">
        <f>B38+D38</f>
        <v>0</v>
      </c>
      <c r="I38" s="92">
        <f>SQRT(((C38)^2)+((E38)^2))</f>
        <v>0</v>
      </c>
      <c r="J38" s="9" t="e">
        <f>D38/H38</f>
        <v>#DIV/0!</v>
      </c>
      <c r="K38" s="9">
        <v>5.230322194684215E-2</v>
      </c>
      <c r="L38" s="9">
        <v>8.1832105608635408E-2</v>
      </c>
      <c r="M38" s="9">
        <v>0.12436017590656766</v>
      </c>
      <c r="N38" s="9">
        <v>3.7185539675354068E-2</v>
      </c>
    </row>
    <row r="39" spans="1:14" ht="15.6">
      <c r="A39">
        <v>2012</v>
      </c>
      <c r="C39" s="26"/>
      <c r="E39" s="26"/>
      <c r="F39" s="26">
        <f t="shared" ref="F39:F43" si="15">D39+E39</f>
        <v>0</v>
      </c>
      <c r="G39" s="26">
        <f t="shared" ref="G39:G43" si="16">D39-E39</f>
        <v>0</v>
      </c>
      <c r="H39" s="92">
        <f t="shared" ref="H39:H43" si="17">B39+D39</f>
        <v>0</v>
      </c>
      <c r="I39" s="92">
        <f t="shared" ref="I39:I43" si="18">SQRT(((C39)^2)+((E39)^2))</f>
        <v>0</v>
      </c>
      <c r="J39" s="9" t="e">
        <f t="shared" ref="J39:J43" si="19">D39/H39</f>
        <v>#DIV/0!</v>
      </c>
    </row>
    <row r="40" spans="1:14" ht="15.6">
      <c r="A40">
        <v>2013</v>
      </c>
      <c r="C40" s="26"/>
      <c r="E40" s="26"/>
      <c r="F40" s="26">
        <f t="shared" si="15"/>
        <v>0</v>
      </c>
      <c r="G40" s="26">
        <f t="shared" si="16"/>
        <v>0</v>
      </c>
      <c r="H40" s="92">
        <f t="shared" si="17"/>
        <v>0</v>
      </c>
      <c r="I40" s="92">
        <f t="shared" si="18"/>
        <v>0</v>
      </c>
      <c r="J40" s="9" t="e">
        <f t="shared" si="19"/>
        <v>#DIV/0!</v>
      </c>
    </row>
    <row r="41" spans="1:14" ht="15.6">
      <c r="A41">
        <v>2014</v>
      </c>
      <c r="C41" s="26"/>
      <c r="E41" s="26"/>
      <c r="F41" s="26">
        <f t="shared" si="15"/>
        <v>0</v>
      </c>
      <c r="G41" s="26">
        <f t="shared" si="16"/>
        <v>0</v>
      </c>
      <c r="H41" s="92">
        <f t="shared" si="17"/>
        <v>0</v>
      </c>
      <c r="I41" s="92">
        <f t="shared" si="18"/>
        <v>0</v>
      </c>
      <c r="J41" s="9" t="e">
        <f t="shared" si="19"/>
        <v>#DIV/0!</v>
      </c>
    </row>
    <row r="42" spans="1:14" ht="15.6">
      <c r="A42">
        <v>2015</v>
      </c>
      <c r="B42">
        <v>12343</v>
      </c>
      <c r="C42" s="26">
        <v>633.87932605504659</v>
      </c>
      <c r="D42">
        <v>997</v>
      </c>
      <c r="E42" s="26">
        <v>228.31776102616283</v>
      </c>
      <c r="F42" s="26">
        <f t="shared" si="15"/>
        <v>1225.3177610261628</v>
      </c>
      <c r="G42" s="26">
        <f t="shared" si="16"/>
        <v>768.68223897383723</v>
      </c>
      <c r="H42" s="92">
        <f t="shared" si="17"/>
        <v>13340</v>
      </c>
      <c r="I42" s="92">
        <f t="shared" si="18"/>
        <v>673.74475879222996</v>
      </c>
      <c r="J42" s="9">
        <f t="shared" si="19"/>
        <v>7.4737631184407793E-2</v>
      </c>
    </row>
    <row r="43" spans="1:14" ht="15.6">
      <c r="A43">
        <v>2016</v>
      </c>
      <c r="B43">
        <v>13040</v>
      </c>
      <c r="C43">
        <v>704</v>
      </c>
      <c r="D43" s="26">
        <v>961</v>
      </c>
      <c r="E43" s="2">
        <v>2.44</v>
      </c>
      <c r="F43" s="26">
        <f t="shared" si="15"/>
        <v>963.44</v>
      </c>
      <c r="G43" s="26">
        <f t="shared" si="16"/>
        <v>958.56</v>
      </c>
      <c r="H43" s="92">
        <f t="shared" si="17"/>
        <v>14001</v>
      </c>
      <c r="I43" s="92">
        <f t="shared" si="18"/>
        <v>704.00422839639248</v>
      </c>
      <c r="J43" s="9">
        <f t="shared" si="19"/>
        <v>6.8637954431826298E-2</v>
      </c>
    </row>
    <row r="44" spans="1:14">
      <c r="D44" s="2"/>
      <c r="E44" s="2"/>
      <c r="F44" s="2"/>
      <c r="G44" s="2"/>
      <c r="H44" s="2"/>
    </row>
    <row r="45" spans="1:14">
      <c r="D45" s="2"/>
      <c r="E45" s="2"/>
      <c r="F45" s="2"/>
      <c r="G45" s="2"/>
      <c r="H45" s="2"/>
    </row>
    <row r="46" spans="1:14">
      <c r="D46" s="2"/>
      <c r="E46" s="2"/>
      <c r="F46" s="2"/>
      <c r="G46" s="2"/>
      <c r="H46" s="2"/>
    </row>
    <row r="47" spans="1:14">
      <c r="D47" s="2"/>
      <c r="E47" s="2"/>
      <c r="F47" s="2"/>
      <c r="G47" s="2"/>
      <c r="H47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1"/>
  <sheetViews>
    <sheetView zoomScale="70" zoomScaleNormal="70" workbookViewId="0">
      <selection activeCell="N26" sqref="N26"/>
    </sheetView>
  </sheetViews>
  <sheetFormatPr defaultRowHeight="13.8"/>
  <cols>
    <col min="10" max="10" width="19.8984375" customWidth="1"/>
    <col min="11" max="11" width="12.3984375" customWidth="1"/>
    <col min="12" max="16" width="9" customWidth="1"/>
    <col min="17" max="17" width="19.8984375" customWidth="1"/>
    <col min="18" max="18" width="12.3984375" customWidth="1"/>
  </cols>
  <sheetData>
    <row r="1" spans="1:22">
      <c r="A1" s="3">
        <v>2016</v>
      </c>
      <c r="J1" s="120" t="s">
        <v>54</v>
      </c>
      <c r="K1" s="120"/>
      <c r="L1" s="120"/>
      <c r="M1" s="120"/>
      <c r="N1" s="120"/>
      <c r="O1" s="120"/>
      <c r="P1" s="101"/>
      <c r="Q1" s="120" t="s">
        <v>55</v>
      </c>
      <c r="R1" s="120"/>
      <c r="S1" s="120"/>
      <c r="T1" s="120"/>
      <c r="U1" s="120"/>
      <c r="V1" s="120"/>
    </row>
    <row r="2" spans="1:22" ht="15.6">
      <c r="B2" s="121" t="s">
        <v>7</v>
      </c>
      <c r="C2" s="122"/>
      <c r="D2" s="123"/>
      <c r="E2" s="115">
        <v>91805</v>
      </c>
      <c r="F2" s="114"/>
      <c r="G2" s="114"/>
      <c r="H2" s="100">
        <v>1471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 customHeight="1">
      <c r="B3" s="121" t="s">
        <v>9</v>
      </c>
      <c r="C3" s="122"/>
      <c r="D3" s="123"/>
      <c r="E3" s="115">
        <v>19786</v>
      </c>
      <c r="F3" s="114"/>
      <c r="G3" s="114"/>
      <c r="H3" s="100">
        <v>1512</v>
      </c>
      <c r="J3" s="13"/>
      <c r="K3" s="14">
        <f>E5</f>
        <v>1197</v>
      </c>
      <c r="L3" s="15">
        <f>H5</f>
        <v>283</v>
      </c>
      <c r="M3" s="16"/>
      <c r="N3" s="17">
        <f>K3+K5+K7+K9+K11+K13+K15+K17+K19+K21+K23+K25</f>
        <v>7638</v>
      </c>
      <c r="O3" s="17">
        <f>SQRT(((L3)^2)+((L5)^2)+((L7)^2)+((L9)^2)+((L11)^2)+((L13)^2)+((L15)^2)+((L17)^2)+((L19)^2)+((L21)^2)+((L23)^2)+((L25)^2))</f>
        <v>714.61877949015582</v>
      </c>
      <c r="P3" s="11"/>
      <c r="Q3" s="13"/>
      <c r="R3" s="14">
        <f>E20</f>
        <v>1671</v>
      </c>
      <c r="S3" s="15">
        <f>H20</f>
        <v>293</v>
      </c>
      <c r="T3" s="16"/>
      <c r="U3" s="17">
        <f>R3+R5+R7+R9+R11+R13+R15+R17+R19+R21+R23+R25</f>
        <v>15564</v>
      </c>
      <c r="V3" s="17">
        <f>SQRT(((S3)^2)+((S5)^2)+((S7)^2)+((S9)^2)+((S11)^2)+((S13)^2)+((S15)^2)+((S17)^2)+((S19)^2)+((S21)^2)+((S23)^2)+((S25)^2))</f>
        <v>1066.8139481652834</v>
      </c>
    </row>
    <row r="4" spans="1:22" ht="15.6">
      <c r="B4" s="121" t="s">
        <v>10</v>
      </c>
      <c r="C4" s="122"/>
      <c r="D4" s="123"/>
      <c r="E4" s="115">
        <v>8760</v>
      </c>
      <c r="F4" s="114"/>
      <c r="G4" s="114"/>
      <c r="H4" s="99">
        <v>811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 customHeight="1">
      <c r="B5" s="121" t="s">
        <v>8</v>
      </c>
      <c r="C5" s="122"/>
      <c r="D5" s="123"/>
      <c r="E5" s="115">
        <v>1197</v>
      </c>
      <c r="F5" s="114"/>
      <c r="G5" s="114"/>
      <c r="H5" s="99">
        <v>283</v>
      </c>
      <c r="J5" s="13"/>
      <c r="K5" s="14">
        <f>E6</f>
        <v>83</v>
      </c>
      <c r="L5" s="15">
        <f>H6</f>
        <v>62</v>
      </c>
      <c r="M5" s="11"/>
      <c r="N5" s="11"/>
      <c r="O5" s="11"/>
      <c r="P5" s="11"/>
      <c r="Q5" s="13"/>
      <c r="R5" s="14">
        <f>E21</f>
        <v>319</v>
      </c>
      <c r="S5" s="15">
        <f>H21</f>
        <v>137</v>
      </c>
      <c r="T5" s="11"/>
      <c r="U5" s="11"/>
      <c r="V5" s="11"/>
    </row>
    <row r="6" spans="1:22" ht="15.6" customHeight="1">
      <c r="B6" s="121" t="s">
        <v>11</v>
      </c>
      <c r="C6" s="122"/>
      <c r="D6" s="123"/>
      <c r="E6" s="116">
        <v>83</v>
      </c>
      <c r="F6" s="114"/>
      <c r="G6" s="114"/>
      <c r="H6" s="99">
        <v>62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 customHeight="1">
      <c r="B7" s="121" t="s">
        <v>12</v>
      </c>
      <c r="C7" s="122"/>
      <c r="D7" s="123"/>
      <c r="E7" s="115">
        <v>1678</v>
      </c>
      <c r="F7" s="114"/>
      <c r="G7" s="114"/>
      <c r="H7" s="99">
        <v>348</v>
      </c>
      <c r="J7" s="13"/>
      <c r="K7" s="14">
        <f>E7</f>
        <v>1678</v>
      </c>
      <c r="L7" s="15">
        <f>H7</f>
        <v>348</v>
      </c>
      <c r="M7" s="11"/>
      <c r="N7" s="11"/>
      <c r="O7" s="11"/>
      <c r="P7" s="11"/>
      <c r="Q7" s="13"/>
      <c r="R7" s="14">
        <f>E22</f>
        <v>2671</v>
      </c>
      <c r="S7" s="15">
        <f>H22</f>
        <v>357</v>
      </c>
      <c r="T7" s="11"/>
      <c r="U7" s="11"/>
      <c r="V7" s="11"/>
    </row>
    <row r="8" spans="1:22" ht="15.6" customHeight="1">
      <c r="B8" s="121" t="s">
        <v>13</v>
      </c>
      <c r="C8" s="122"/>
      <c r="D8" s="123"/>
      <c r="E8" s="116">
        <v>630</v>
      </c>
      <c r="F8" s="114"/>
      <c r="G8" s="114"/>
      <c r="H8" s="99">
        <v>212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 customHeight="1">
      <c r="B9" s="121" t="s">
        <v>14</v>
      </c>
      <c r="C9" s="122"/>
      <c r="D9" s="123"/>
      <c r="E9" s="116">
        <v>200</v>
      </c>
      <c r="F9" s="114"/>
      <c r="G9" s="114"/>
      <c r="H9" s="99">
        <v>112</v>
      </c>
      <c r="J9" s="13"/>
      <c r="K9" s="14">
        <f>E8</f>
        <v>630</v>
      </c>
      <c r="L9" s="15">
        <f>H8</f>
        <v>212</v>
      </c>
      <c r="M9" s="11"/>
      <c r="N9" s="11"/>
      <c r="O9" s="11"/>
      <c r="P9" s="11"/>
      <c r="Q9" s="13"/>
      <c r="R9" s="14">
        <f>E23</f>
        <v>1130</v>
      </c>
      <c r="S9" s="15">
        <f>H23</f>
        <v>287</v>
      </c>
      <c r="T9" s="11"/>
      <c r="U9" s="11"/>
      <c r="V9" s="11"/>
    </row>
    <row r="10" spans="1:22" ht="15.6" customHeight="1">
      <c r="B10" s="121" t="s">
        <v>15</v>
      </c>
      <c r="C10" s="122"/>
      <c r="D10" s="123"/>
      <c r="E10" s="116">
        <v>295</v>
      </c>
      <c r="F10" s="114"/>
      <c r="G10" s="114"/>
      <c r="H10" s="99">
        <v>101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21" t="s">
        <v>16</v>
      </c>
      <c r="C11" s="122"/>
      <c r="D11" s="123"/>
      <c r="E11" s="115">
        <v>11026</v>
      </c>
      <c r="F11" s="114"/>
      <c r="G11" s="114"/>
      <c r="H11" s="100">
        <v>1020</v>
      </c>
      <c r="J11" s="13"/>
      <c r="K11" s="14">
        <f>E9</f>
        <v>200</v>
      </c>
      <c r="L11" s="15">
        <f>H9</f>
        <v>112</v>
      </c>
      <c r="M11" s="11"/>
      <c r="N11" s="11"/>
      <c r="O11" s="11"/>
      <c r="P11" s="11"/>
      <c r="Q11" s="13"/>
      <c r="R11" s="14">
        <f>E24</f>
        <v>486</v>
      </c>
      <c r="S11" s="15">
        <f>H24</f>
        <v>175</v>
      </c>
      <c r="T11" s="11"/>
      <c r="U11" s="11"/>
      <c r="V11" s="11"/>
    </row>
    <row r="12" spans="1:22" ht="15.6" customHeight="1">
      <c r="B12" s="121" t="s">
        <v>8</v>
      </c>
      <c r="C12" s="122"/>
      <c r="D12" s="123"/>
      <c r="E12" s="116">
        <v>996</v>
      </c>
      <c r="F12" s="114"/>
      <c r="G12" s="114"/>
      <c r="H12" s="99">
        <v>243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 customHeight="1">
      <c r="B13" s="121" t="s">
        <v>11</v>
      </c>
      <c r="C13" s="122"/>
      <c r="D13" s="123"/>
      <c r="E13" s="116">
        <v>129</v>
      </c>
      <c r="F13" s="114"/>
      <c r="G13" s="114"/>
      <c r="H13" s="99">
        <v>86</v>
      </c>
      <c r="J13" s="13"/>
      <c r="K13" s="14">
        <f>E10</f>
        <v>295</v>
      </c>
      <c r="L13" s="15">
        <f>H10</f>
        <v>101</v>
      </c>
      <c r="M13" s="11"/>
      <c r="N13" s="11"/>
      <c r="O13" s="11"/>
      <c r="P13" s="11"/>
      <c r="Q13" s="13"/>
      <c r="R13" s="14">
        <f>E25</f>
        <v>1028</v>
      </c>
      <c r="S13" s="15">
        <f>H25</f>
        <v>210</v>
      </c>
      <c r="T13" s="11"/>
      <c r="U13" s="11"/>
      <c r="V13" s="11"/>
    </row>
    <row r="14" spans="1:22" ht="15.6" customHeight="1">
      <c r="B14" s="121" t="s">
        <v>12</v>
      </c>
      <c r="C14" s="122"/>
      <c r="D14" s="123"/>
      <c r="E14" s="115">
        <v>1426</v>
      </c>
      <c r="F14" s="114"/>
      <c r="G14" s="114"/>
      <c r="H14" s="99">
        <v>327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 customHeight="1">
      <c r="B15" s="121" t="s">
        <v>13</v>
      </c>
      <c r="C15" s="122"/>
      <c r="D15" s="123"/>
      <c r="E15" s="116">
        <v>352</v>
      </c>
      <c r="F15" s="114"/>
      <c r="G15" s="114"/>
      <c r="H15" s="99">
        <v>152</v>
      </c>
      <c r="J15" s="13"/>
      <c r="K15" s="14">
        <f>E12</f>
        <v>996</v>
      </c>
      <c r="L15" s="15">
        <f>H12</f>
        <v>243</v>
      </c>
      <c r="M15" s="11"/>
      <c r="N15" s="11"/>
      <c r="O15" s="11"/>
      <c r="P15" s="11"/>
      <c r="Q15" s="13"/>
      <c r="R15" s="14">
        <f>E27</f>
        <v>2318</v>
      </c>
      <c r="S15" s="15">
        <f>H27</f>
        <v>540</v>
      </c>
      <c r="T15" s="11"/>
      <c r="U15" s="11"/>
      <c r="V15" s="11"/>
    </row>
    <row r="16" spans="1:22" ht="15.6" customHeight="1">
      <c r="B16" s="121" t="s">
        <v>14</v>
      </c>
      <c r="C16" s="122"/>
      <c r="D16" s="123"/>
      <c r="E16" s="116">
        <v>269</v>
      </c>
      <c r="F16" s="114"/>
      <c r="G16" s="114"/>
      <c r="H16" s="99">
        <v>126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 customHeight="1">
      <c r="B17" s="121" t="s">
        <v>15</v>
      </c>
      <c r="C17" s="122"/>
      <c r="D17" s="123"/>
      <c r="E17" s="116">
        <v>383</v>
      </c>
      <c r="F17" s="114"/>
      <c r="G17" s="114"/>
      <c r="H17" s="99">
        <v>160</v>
      </c>
      <c r="J17" s="13"/>
      <c r="K17" s="14">
        <f>E13</f>
        <v>129</v>
      </c>
      <c r="L17" s="15">
        <f>H13</f>
        <v>86</v>
      </c>
      <c r="M17" s="11"/>
      <c r="N17" s="11"/>
      <c r="O17" s="11"/>
      <c r="P17" s="11"/>
      <c r="Q17" s="13"/>
      <c r="R17" s="14">
        <f>E28</f>
        <v>813</v>
      </c>
      <c r="S17" s="15">
        <f>H28</f>
        <v>312</v>
      </c>
      <c r="T17" s="11"/>
      <c r="U17" s="11"/>
      <c r="V17" s="11"/>
    </row>
    <row r="18" spans="2:22" ht="15.6" customHeight="1">
      <c r="B18" s="121" t="s">
        <v>53</v>
      </c>
      <c r="C18" s="122"/>
      <c r="D18" s="123"/>
      <c r="E18" s="115">
        <v>72019</v>
      </c>
      <c r="F18" s="114"/>
      <c r="G18" s="114"/>
      <c r="H18" s="100">
        <v>2051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21" t="s">
        <v>10</v>
      </c>
      <c r="C19" s="122"/>
      <c r="D19" s="123"/>
      <c r="E19" s="115">
        <v>34934</v>
      </c>
      <c r="F19" s="114"/>
      <c r="G19" s="114"/>
      <c r="H19" s="100">
        <v>1082</v>
      </c>
      <c r="J19" s="13"/>
      <c r="K19" s="14">
        <f>E14</f>
        <v>1426</v>
      </c>
      <c r="L19" s="15">
        <f>H14</f>
        <v>327</v>
      </c>
      <c r="M19" s="11"/>
      <c r="N19" s="11"/>
      <c r="O19" s="11"/>
      <c r="P19" s="11"/>
      <c r="Q19" s="13"/>
      <c r="R19" s="14">
        <f>E29</f>
        <v>2578</v>
      </c>
      <c r="S19" s="15">
        <f>H29</f>
        <v>461</v>
      </c>
      <c r="T19" s="11"/>
      <c r="U19" s="11"/>
      <c r="V19" s="11"/>
    </row>
    <row r="20" spans="2:22" ht="15.6" customHeight="1">
      <c r="B20" s="121" t="s">
        <v>8</v>
      </c>
      <c r="C20" s="122"/>
      <c r="D20" s="123"/>
      <c r="E20" s="115">
        <v>1671</v>
      </c>
      <c r="F20" s="114"/>
      <c r="G20" s="114"/>
      <c r="H20" s="99">
        <v>293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 customHeight="1">
      <c r="B21" s="121" t="s">
        <v>11</v>
      </c>
      <c r="C21" s="122"/>
      <c r="D21" s="123"/>
      <c r="E21" s="116">
        <v>319</v>
      </c>
      <c r="F21" s="114"/>
      <c r="G21" s="114"/>
      <c r="H21" s="99">
        <v>137</v>
      </c>
      <c r="J21" s="13"/>
      <c r="K21" s="14">
        <f>E15</f>
        <v>352</v>
      </c>
      <c r="L21" s="15">
        <f>H15</f>
        <v>152</v>
      </c>
      <c r="M21" s="11"/>
      <c r="N21" s="11"/>
      <c r="O21" s="11"/>
      <c r="Q21" s="13"/>
      <c r="R21" s="14">
        <f>E30</f>
        <v>1147</v>
      </c>
      <c r="S21" s="15">
        <f>H30</f>
        <v>260</v>
      </c>
      <c r="T21" s="11"/>
      <c r="U21" s="11"/>
      <c r="V21" s="11"/>
    </row>
    <row r="22" spans="2:22" ht="15.6" customHeight="1">
      <c r="B22" s="121" t="s">
        <v>12</v>
      </c>
      <c r="C22" s="122"/>
      <c r="D22" s="123"/>
      <c r="E22" s="115">
        <v>2671</v>
      </c>
      <c r="F22" s="114"/>
      <c r="G22" s="114"/>
      <c r="H22" s="99">
        <v>357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 customHeight="1">
      <c r="B23" s="121" t="s">
        <v>13</v>
      </c>
      <c r="C23" s="122"/>
      <c r="D23" s="123"/>
      <c r="E23" s="115">
        <v>1130</v>
      </c>
      <c r="F23" s="114"/>
      <c r="G23" s="114"/>
      <c r="H23" s="99">
        <v>287</v>
      </c>
      <c r="J23" s="13"/>
      <c r="K23" s="14">
        <f>E16</f>
        <v>269</v>
      </c>
      <c r="L23" s="15">
        <f>H16</f>
        <v>126</v>
      </c>
      <c r="Q23" s="13"/>
      <c r="R23" s="14">
        <f>E31</f>
        <v>485</v>
      </c>
      <c r="S23" s="15">
        <f>H31</f>
        <v>171</v>
      </c>
    </row>
    <row r="24" spans="2:22" ht="15.6" customHeight="1">
      <c r="B24" s="121" t="s">
        <v>14</v>
      </c>
      <c r="C24" s="122"/>
      <c r="D24" s="123"/>
      <c r="E24" s="116">
        <v>486</v>
      </c>
      <c r="F24" s="114"/>
      <c r="G24" s="114"/>
      <c r="H24" s="99">
        <v>175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 customHeight="1">
      <c r="B25" s="121" t="s">
        <v>15</v>
      </c>
      <c r="C25" s="122"/>
      <c r="D25" s="123"/>
      <c r="E25" s="115">
        <v>1028</v>
      </c>
      <c r="F25" s="114"/>
      <c r="G25" s="114"/>
      <c r="H25" s="99">
        <v>210</v>
      </c>
      <c r="J25" s="13"/>
      <c r="K25" s="14">
        <f>E17</f>
        <v>383</v>
      </c>
      <c r="L25" s="15">
        <f>H17</f>
        <v>160</v>
      </c>
      <c r="Q25" s="13"/>
      <c r="R25" s="14">
        <f>E32</f>
        <v>918</v>
      </c>
      <c r="S25" s="15">
        <f>H32</f>
        <v>225</v>
      </c>
    </row>
    <row r="26" spans="2:22">
      <c r="B26" s="121" t="s">
        <v>16</v>
      </c>
      <c r="C26" s="122"/>
      <c r="D26" s="123"/>
      <c r="E26" s="115">
        <v>37085</v>
      </c>
      <c r="F26" s="114"/>
      <c r="G26" s="114"/>
      <c r="H26" s="100">
        <v>1469</v>
      </c>
    </row>
    <row r="27" spans="2:22" ht="13.8" customHeight="1">
      <c r="B27" s="121" t="s">
        <v>8</v>
      </c>
      <c r="C27" s="122"/>
      <c r="D27" s="123"/>
      <c r="E27" s="115">
        <v>2318</v>
      </c>
      <c r="F27" s="114"/>
      <c r="G27" s="114"/>
      <c r="H27" s="99">
        <v>540</v>
      </c>
    </row>
    <row r="28" spans="2:22" ht="13.8" customHeight="1">
      <c r="B28" s="121" t="s">
        <v>11</v>
      </c>
      <c r="C28" s="122"/>
      <c r="D28" s="123"/>
      <c r="E28" s="116">
        <v>813</v>
      </c>
      <c r="F28" s="114"/>
      <c r="G28" s="114"/>
      <c r="H28" s="99">
        <v>312</v>
      </c>
    </row>
    <row r="29" spans="2:22" ht="13.8" customHeight="1">
      <c r="B29" s="121" t="s">
        <v>12</v>
      </c>
      <c r="C29" s="122"/>
      <c r="D29" s="123"/>
      <c r="E29" s="115">
        <v>2578</v>
      </c>
      <c r="F29" s="114"/>
      <c r="G29" s="114"/>
      <c r="H29" s="99">
        <v>461</v>
      </c>
    </row>
    <row r="30" spans="2:22" ht="13.8" customHeight="1">
      <c r="B30" s="121" t="s">
        <v>13</v>
      </c>
      <c r="C30" s="122"/>
      <c r="D30" s="123"/>
      <c r="E30" s="115">
        <v>1147</v>
      </c>
      <c r="F30" s="114"/>
      <c r="G30" s="114"/>
      <c r="H30" s="99">
        <v>260</v>
      </c>
    </row>
    <row r="31" spans="2:22" ht="13.8" customHeight="1">
      <c r="B31" s="121" t="s">
        <v>14</v>
      </c>
      <c r="C31" s="122"/>
      <c r="D31" s="123"/>
      <c r="E31" s="116">
        <v>485</v>
      </c>
      <c r="F31" s="114"/>
      <c r="G31" s="114"/>
      <c r="H31" s="99">
        <v>171</v>
      </c>
    </row>
    <row r="32" spans="2:22" ht="13.8" customHeight="1">
      <c r="B32" s="121" t="s">
        <v>15</v>
      </c>
      <c r="C32" s="122"/>
      <c r="D32" s="123"/>
      <c r="E32" s="116">
        <v>918</v>
      </c>
      <c r="F32" s="114"/>
      <c r="G32" s="114"/>
      <c r="H32" s="99">
        <v>225</v>
      </c>
    </row>
    <row r="35" spans="1:22">
      <c r="A35" s="102">
        <v>2015</v>
      </c>
      <c r="B35" s="84"/>
      <c r="C35" s="84"/>
      <c r="D35" s="84"/>
      <c r="E35" s="84"/>
      <c r="F35" s="84"/>
      <c r="G35" s="84"/>
      <c r="H35" s="84"/>
      <c r="I35" s="84"/>
      <c r="J35" s="120" t="s">
        <v>54</v>
      </c>
      <c r="K35" s="120"/>
      <c r="L35" s="120"/>
      <c r="M35" s="120"/>
      <c r="N35" s="120"/>
      <c r="O35" s="120"/>
      <c r="Q35" s="120" t="s">
        <v>55</v>
      </c>
      <c r="R35" s="120"/>
      <c r="S35" s="120"/>
      <c r="T35" s="120"/>
      <c r="U35" s="120"/>
      <c r="V35" s="120"/>
    </row>
    <row r="36" spans="1:22" ht="18">
      <c r="B36" s="114" t="s">
        <v>7</v>
      </c>
      <c r="C36" s="114"/>
      <c r="D36" s="114"/>
      <c r="E36" s="115">
        <v>90447</v>
      </c>
      <c r="F36" s="114"/>
      <c r="G36" s="114"/>
      <c r="H36" s="96">
        <v>1360</v>
      </c>
      <c r="J36" s="12" t="s">
        <v>17</v>
      </c>
      <c r="K36" s="12" t="s">
        <v>18</v>
      </c>
      <c r="L36" s="12" t="s">
        <v>19</v>
      </c>
      <c r="M36" s="11"/>
      <c r="N36" s="11" t="s">
        <v>20</v>
      </c>
      <c r="O36" s="12" t="s">
        <v>21</v>
      </c>
      <c r="Q36" s="12" t="s">
        <v>17</v>
      </c>
      <c r="R36" s="12" t="s">
        <v>18</v>
      </c>
      <c r="S36" s="12" t="s">
        <v>19</v>
      </c>
      <c r="T36" s="11"/>
      <c r="U36" s="11" t="s">
        <v>20</v>
      </c>
      <c r="V36" s="12" t="s">
        <v>21</v>
      </c>
    </row>
    <row r="37" spans="1:22" ht="15.75" customHeight="1">
      <c r="B37" s="114" t="s">
        <v>9</v>
      </c>
      <c r="C37" s="114"/>
      <c r="D37" s="114"/>
      <c r="E37" s="115">
        <v>20458</v>
      </c>
      <c r="F37" s="114"/>
      <c r="G37" s="114"/>
      <c r="H37" s="96">
        <v>1698</v>
      </c>
      <c r="J37" s="13"/>
      <c r="K37" s="14">
        <f>E39</f>
        <v>1387</v>
      </c>
      <c r="L37" s="15">
        <f>H39</f>
        <v>277</v>
      </c>
      <c r="M37" s="16"/>
      <c r="N37" s="17">
        <f>K37+K39+K41+K43+K45+K47+K49+K51+K53+K55+K57+K59</f>
        <v>8302</v>
      </c>
      <c r="O37" s="17">
        <f>SQRT(((L37)^2)+((L39)^2)+((L41)^2)+((L43)^2)+((L45)^2)+((L47)^2)+((L49)^2)+((L51)^2)+((L53)^2)+((L55)^2)+((L57)^2)+((L59)^2))</f>
        <v>721.41874109285516</v>
      </c>
      <c r="Q37" s="13"/>
      <c r="R37" s="14">
        <f>E54</f>
        <v>1543</v>
      </c>
      <c r="S37" s="15">
        <f>H54</f>
        <v>323</v>
      </c>
      <c r="T37" s="16"/>
      <c r="U37" s="17">
        <f>R37+R39+R41+R43+R45+R47+R49+R51+R53+R55+R57+R59</f>
        <v>15135</v>
      </c>
      <c r="V37" s="17">
        <f>SQRT(((S37)^2)+((S39)^2)+((S41)^2)+((S43)^2)+((S45)^2)+((S47)^2)+((S49)^2)+((S51)^2)+((S53)^2)+((S55)^2)+((S57)^2)+((S59)^2))</f>
        <v>1050.1190408710813</v>
      </c>
    </row>
    <row r="38" spans="1:22" ht="18">
      <c r="B38" s="117" t="s">
        <v>10</v>
      </c>
      <c r="C38" s="118"/>
      <c r="D38" s="119"/>
      <c r="E38" s="115">
        <v>9196</v>
      </c>
      <c r="F38" s="114"/>
      <c r="G38" s="114"/>
      <c r="H38" s="95">
        <v>882</v>
      </c>
      <c r="J38" s="12" t="s">
        <v>22</v>
      </c>
      <c r="K38" s="12" t="s">
        <v>23</v>
      </c>
      <c r="L38" s="12" t="s">
        <v>24</v>
      </c>
      <c r="M38" s="11"/>
      <c r="N38" s="11"/>
      <c r="O38" s="11"/>
      <c r="Q38" s="12" t="s">
        <v>22</v>
      </c>
      <c r="R38" s="12" t="s">
        <v>23</v>
      </c>
      <c r="S38" s="12" t="s">
        <v>24</v>
      </c>
      <c r="T38" s="11"/>
      <c r="U38" s="11"/>
      <c r="V38" s="11"/>
    </row>
    <row r="39" spans="1:22" ht="15.6">
      <c r="B39" s="114" t="s">
        <v>8</v>
      </c>
      <c r="C39" s="114"/>
      <c r="D39" s="114"/>
      <c r="E39" s="115">
        <v>1387</v>
      </c>
      <c r="F39" s="114"/>
      <c r="G39" s="114"/>
      <c r="H39" s="95">
        <v>277</v>
      </c>
      <c r="J39" s="13"/>
      <c r="K39" s="14">
        <f>E40</f>
        <v>90</v>
      </c>
      <c r="L39" s="15">
        <f>H40</f>
        <v>67</v>
      </c>
      <c r="M39" s="11"/>
      <c r="N39" s="11"/>
      <c r="O39" s="11"/>
      <c r="Q39" s="13"/>
      <c r="R39" s="14">
        <f>E55</f>
        <v>454</v>
      </c>
      <c r="S39" s="15">
        <f>H55</f>
        <v>218</v>
      </c>
      <c r="T39" s="11"/>
      <c r="U39" s="11"/>
      <c r="V39" s="11"/>
    </row>
    <row r="40" spans="1:22" ht="18">
      <c r="B40" s="114" t="s">
        <v>11</v>
      </c>
      <c r="C40" s="114"/>
      <c r="D40" s="114"/>
      <c r="E40" s="116">
        <v>90</v>
      </c>
      <c r="F40" s="114"/>
      <c r="G40" s="114"/>
      <c r="H40" s="95">
        <v>67</v>
      </c>
      <c r="J40" s="12" t="s">
        <v>25</v>
      </c>
      <c r="K40" s="12" t="s">
        <v>26</v>
      </c>
      <c r="L40" s="12" t="s">
        <v>27</v>
      </c>
      <c r="M40" s="11"/>
      <c r="N40" s="11"/>
      <c r="O40" s="11"/>
      <c r="Q40" s="12" t="s">
        <v>25</v>
      </c>
      <c r="R40" s="12" t="s">
        <v>26</v>
      </c>
      <c r="S40" s="12" t="s">
        <v>27</v>
      </c>
      <c r="T40" s="11"/>
      <c r="U40" s="11"/>
      <c r="V40" s="11"/>
    </row>
    <row r="41" spans="1:22" ht="15.6">
      <c r="B41" s="114" t="s">
        <v>12</v>
      </c>
      <c r="C41" s="114"/>
      <c r="D41" s="114"/>
      <c r="E41" s="115">
        <v>1701</v>
      </c>
      <c r="F41" s="114"/>
      <c r="G41" s="114"/>
      <c r="H41" s="95">
        <v>334</v>
      </c>
      <c r="J41" s="13"/>
      <c r="K41" s="14">
        <f>E41</f>
        <v>1701</v>
      </c>
      <c r="L41" s="15">
        <f>H41</f>
        <v>334</v>
      </c>
      <c r="M41" s="11"/>
      <c r="N41" s="11"/>
      <c r="O41" s="11"/>
      <c r="Q41" s="13"/>
      <c r="R41" s="14">
        <f>E56</f>
        <v>2492</v>
      </c>
      <c r="S41" s="15">
        <f>H56</f>
        <v>415</v>
      </c>
      <c r="T41" s="11"/>
      <c r="U41" s="11"/>
      <c r="V41" s="11"/>
    </row>
    <row r="42" spans="1:22" ht="18">
      <c r="B42" s="114" t="s">
        <v>13</v>
      </c>
      <c r="C42" s="114"/>
      <c r="D42" s="114"/>
      <c r="E42" s="116">
        <v>669</v>
      </c>
      <c r="F42" s="114"/>
      <c r="G42" s="114"/>
      <c r="H42" s="95">
        <v>207</v>
      </c>
      <c r="J42" s="12" t="s">
        <v>28</v>
      </c>
      <c r="K42" s="12" t="s">
        <v>29</v>
      </c>
      <c r="L42" s="12" t="s">
        <v>30</v>
      </c>
      <c r="M42" s="11"/>
      <c r="N42" s="11"/>
      <c r="O42" s="11"/>
      <c r="Q42" s="12" t="s">
        <v>28</v>
      </c>
      <c r="R42" s="12" t="s">
        <v>29</v>
      </c>
      <c r="S42" s="12" t="s">
        <v>30</v>
      </c>
      <c r="T42" s="11"/>
      <c r="U42" s="11"/>
      <c r="V42" s="11"/>
    </row>
    <row r="43" spans="1:22" ht="15.6">
      <c r="B43" s="114" t="s">
        <v>14</v>
      </c>
      <c r="C43" s="114"/>
      <c r="D43" s="114"/>
      <c r="E43" s="116">
        <v>253</v>
      </c>
      <c r="F43" s="114"/>
      <c r="G43" s="114"/>
      <c r="H43" s="95">
        <v>124</v>
      </c>
      <c r="J43" s="13"/>
      <c r="K43" s="14">
        <f>E42</f>
        <v>669</v>
      </c>
      <c r="L43" s="15">
        <f>H42</f>
        <v>207</v>
      </c>
      <c r="M43" s="11"/>
      <c r="N43" s="11"/>
      <c r="O43" s="11"/>
      <c r="Q43" s="13"/>
      <c r="R43" s="14">
        <f>E57</f>
        <v>1367</v>
      </c>
      <c r="S43" s="15">
        <f>H57</f>
        <v>351</v>
      </c>
      <c r="T43" s="11"/>
      <c r="U43" s="11"/>
      <c r="V43" s="11"/>
    </row>
    <row r="44" spans="1:22" ht="18">
      <c r="B44" s="114" t="s">
        <v>15</v>
      </c>
      <c r="C44" s="114"/>
      <c r="D44" s="114"/>
      <c r="E44" s="116">
        <v>371</v>
      </c>
      <c r="F44" s="114"/>
      <c r="G44" s="114"/>
      <c r="H44" s="95">
        <v>141</v>
      </c>
      <c r="J44" s="12" t="s">
        <v>31</v>
      </c>
      <c r="K44" s="12" t="s">
        <v>32</v>
      </c>
      <c r="L44" s="12" t="s">
        <v>33</v>
      </c>
      <c r="M44" s="11"/>
      <c r="N44" s="11"/>
      <c r="O44" s="11"/>
      <c r="Q44" s="12" t="s">
        <v>31</v>
      </c>
      <c r="R44" s="12" t="s">
        <v>32</v>
      </c>
      <c r="S44" s="12" t="s">
        <v>33</v>
      </c>
      <c r="T44" s="11"/>
      <c r="U44" s="11"/>
      <c r="V44" s="11"/>
    </row>
    <row r="45" spans="1:22" ht="15.6">
      <c r="B45" s="114" t="s">
        <v>16</v>
      </c>
      <c r="C45" s="114"/>
      <c r="D45" s="114"/>
      <c r="E45" s="115">
        <v>11262</v>
      </c>
      <c r="F45" s="114"/>
      <c r="G45" s="114"/>
      <c r="H45" s="96">
        <v>1164</v>
      </c>
      <c r="J45" s="13"/>
      <c r="K45" s="14">
        <f>E43</f>
        <v>253</v>
      </c>
      <c r="L45" s="15">
        <f>H43</f>
        <v>124</v>
      </c>
      <c r="M45" s="11"/>
      <c r="N45" s="11"/>
      <c r="O45" s="11"/>
      <c r="Q45" s="13"/>
      <c r="R45" s="14">
        <f>E58</f>
        <v>281</v>
      </c>
      <c r="S45" s="15">
        <f>H58</f>
        <v>107</v>
      </c>
      <c r="T45" s="11"/>
      <c r="U45" s="11"/>
      <c r="V45" s="11"/>
    </row>
    <row r="46" spans="1:22" ht="18">
      <c r="B46" s="114" t="s">
        <v>8</v>
      </c>
      <c r="C46" s="114"/>
      <c r="D46" s="114"/>
      <c r="E46" s="115">
        <v>1001</v>
      </c>
      <c r="F46" s="114"/>
      <c r="G46" s="114"/>
      <c r="H46" s="95">
        <v>210</v>
      </c>
      <c r="J46" s="12" t="s">
        <v>34</v>
      </c>
      <c r="K46" s="12" t="s">
        <v>35</v>
      </c>
      <c r="L46" s="12" t="s">
        <v>36</v>
      </c>
      <c r="M46" s="11"/>
      <c r="N46" s="11"/>
      <c r="O46" s="11"/>
      <c r="Q46" s="12" t="s">
        <v>34</v>
      </c>
      <c r="R46" s="12" t="s">
        <v>35</v>
      </c>
      <c r="S46" s="12" t="s">
        <v>36</v>
      </c>
      <c r="T46" s="11"/>
      <c r="U46" s="11"/>
      <c r="V46" s="11"/>
    </row>
    <row r="47" spans="1:22" ht="15.6">
      <c r="B47" s="114" t="s">
        <v>11</v>
      </c>
      <c r="C47" s="114"/>
      <c r="D47" s="114"/>
      <c r="E47" s="116">
        <v>215</v>
      </c>
      <c r="F47" s="114"/>
      <c r="G47" s="114"/>
      <c r="H47" s="95">
        <v>140</v>
      </c>
      <c r="J47" s="13"/>
      <c r="K47" s="14">
        <v>371</v>
      </c>
      <c r="L47" s="15">
        <f>H44</f>
        <v>141</v>
      </c>
      <c r="M47" s="11"/>
      <c r="N47" s="11"/>
      <c r="O47" s="11"/>
      <c r="Q47" s="13"/>
      <c r="R47" s="14">
        <f>E59</f>
        <v>1226</v>
      </c>
      <c r="S47" s="15">
        <f>H59</f>
        <v>230</v>
      </c>
      <c r="T47" s="11"/>
      <c r="U47" s="11"/>
      <c r="V47" s="11"/>
    </row>
    <row r="48" spans="1:22" ht="18">
      <c r="B48" s="114" t="s">
        <v>12</v>
      </c>
      <c r="C48" s="114"/>
      <c r="D48" s="114"/>
      <c r="E48" s="115">
        <v>1803</v>
      </c>
      <c r="F48" s="114"/>
      <c r="G48" s="114"/>
      <c r="H48" s="95">
        <v>368</v>
      </c>
      <c r="J48" s="12" t="s">
        <v>37</v>
      </c>
      <c r="K48" s="12" t="s">
        <v>38</v>
      </c>
      <c r="L48" s="12" t="s">
        <v>39</v>
      </c>
      <c r="M48" s="11"/>
      <c r="N48" s="11"/>
      <c r="O48" s="11"/>
      <c r="Q48" s="12" t="s">
        <v>37</v>
      </c>
      <c r="R48" s="12" t="s">
        <v>38</v>
      </c>
      <c r="S48" s="12" t="s">
        <v>39</v>
      </c>
      <c r="T48" s="11"/>
      <c r="U48" s="11"/>
      <c r="V48" s="11"/>
    </row>
    <row r="49" spans="2:22" ht="15.6">
      <c r="B49" s="114" t="s">
        <v>13</v>
      </c>
      <c r="C49" s="114"/>
      <c r="D49" s="114"/>
      <c r="E49" s="116">
        <v>333</v>
      </c>
      <c r="F49" s="114"/>
      <c r="G49" s="114"/>
      <c r="H49" s="95">
        <v>159</v>
      </c>
      <c r="J49" s="13"/>
      <c r="K49" s="14">
        <f>E46</f>
        <v>1001</v>
      </c>
      <c r="L49" s="15">
        <f>H46</f>
        <v>210</v>
      </c>
      <c r="M49" s="11"/>
      <c r="N49" s="11"/>
      <c r="O49" s="11"/>
      <c r="Q49" s="13"/>
      <c r="R49" s="14">
        <f>E61</f>
        <v>2255</v>
      </c>
      <c r="S49" s="15">
        <f>H61</f>
        <v>427</v>
      </c>
      <c r="T49" s="11"/>
      <c r="U49" s="11"/>
      <c r="V49" s="11"/>
    </row>
    <row r="50" spans="2:22" ht="18">
      <c r="B50" s="114" t="s">
        <v>14</v>
      </c>
      <c r="C50" s="114"/>
      <c r="D50" s="114"/>
      <c r="E50" s="116">
        <v>216</v>
      </c>
      <c r="F50" s="114"/>
      <c r="G50" s="114"/>
      <c r="H50" s="95">
        <v>106</v>
      </c>
      <c r="J50" s="12" t="s">
        <v>40</v>
      </c>
      <c r="K50" s="12" t="s">
        <v>41</v>
      </c>
      <c r="L50" s="12" t="s">
        <v>42</v>
      </c>
      <c r="M50" s="11"/>
      <c r="N50" s="11"/>
      <c r="O50" s="11"/>
      <c r="Q50" s="12" t="s">
        <v>40</v>
      </c>
      <c r="R50" s="12" t="s">
        <v>41</v>
      </c>
      <c r="S50" s="12" t="s">
        <v>42</v>
      </c>
      <c r="T50" s="11"/>
      <c r="U50" s="11"/>
      <c r="V50" s="11"/>
    </row>
    <row r="51" spans="2:22" ht="15.6">
      <c r="B51" s="114" t="s">
        <v>15</v>
      </c>
      <c r="C51" s="114"/>
      <c r="D51" s="114"/>
      <c r="E51" s="116">
        <v>263</v>
      </c>
      <c r="F51" s="114"/>
      <c r="G51" s="114"/>
      <c r="H51" s="95">
        <v>118</v>
      </c>
      <c r="J51" s="13"/>
      <c r="K51" s="14">
        <f>E47</f>
        <v>215</v>
      </c>
      <c r="L51" s="15">
        <f>H47</f>
        <v>140</v>
      </c>
      <c r="M51" s="11"/>
      <c r="N51" s="11"/>
      <c r="O51" s="11"/>
      <c r="Q51" s="13"/>
      <c r="R51" s="14">
        <f>E62</f>
        <v>584</v>
      </c>
      <c r="S51" s="15">
        <f>H62</f>
        <v>232</v>
      </c>
      <c r="T51" s="11"/>
      <c r="U51" s="11"/>
      <c r="V51" s="11"/>
    </row>
    <row r="52" spans="2:22" ht="18">
      <c r="B52" s="114" t="s">
        <v>53</v>
      </c>
      <c r="C52" s="114"/>
      <c r="D52" s="114"/>
      <c r="E52" s="115">
        <v>69989</v>
      </c>
      <c r="F52" s="114"/>
      <c r="G52" s="114"/>
      <c r="H52" s="96">
        <v>1854</v>
      </c>
      <c r="J52" s="12" t="s">
        <v>43</v>
      </c>
      <c r="K52" s="12" t="s">
        <v>44</v>
      </c>
      <c r="L52" s="12" t="s">
        <v>45</v>
      </c>
      <c r="M52" s="11"/>
      <c r="N52" s="11"/>
      <c r="O52" s="11"/>
      <c r="Q52" s="12" t="s">
        <v>43</v>
      </c>
      <c r="R52" s="12" t="s">
        <v>44</v>
      </c>
      <c r="S52" s="12" t="s">
        <v>45</v>
      </c>
      <c r="T52" s="11"/>
      <c r="U52" s="11"/>
      <c r="V52" s="11"/>
    </row>
    <row r="53" spans="2:22" ht="15.6">
      <c r="B53" s="114" t="s">
        <v>10</v>
      </c>
      <c r="C53" s="114"/>
      <c r="D53" s="114"/>
      <c r="E53" s="115">
        <v>34133</v>
      </c>
      <c r="F53" s="114"/>
      <c r="G53" s="114"/>
      <c r="H53" s="96">
        <v>1059</v>
      </c>
      <c r="J53" s="13"/>
      <c r="K53" s="14">
        <f>E48</f>
        <v>1803</v>
      </c>
      <c r="L53" s="15">
        <f>H48</f>
        <v>368</v>
      </c>
      <c r="M53" s="11"/>
      <c r="N53" s="11"/>
      <c r="O53" s="11"/>
      <c r="Q53" s="13"/>
      <c r="R53" s="14">
        <f>E63</f>
        <v>2220</v>
      </c>
      <c r="S53" s="15">
        <f>H63</f>
        <v>402</v>
      </c>
      <c r="T53" s="11"/>
      <c r="U53" s="11"/>
      <c r="V53" s="11"/>
    </row>
    <row r="54" spans="2:22" ht="18">
      <c r="B54" s="114" t="s">
        <v>8</v>
      </c>
      <c r="C54" s="114"/>
      <c r="D54" s="114"/>
      <c r="E54" s="115">
        <v>1543</v>
      </c>
      <c r="F54" s="114"/>
      <c r="G54" s="114"/>
      <c r="H54" s="95">
        <v>323</v>
      </c>
      <c r="J54" s="12" t="s">
        <v>46</v>
      </c>
      <c r="K54" s="12" t="s">
        <v>47</v>
      </c>
      <c r="L54" s="12" t="s">
        <v>48</v>
      </c>
      <c r="M54" s="11"/>
      <c r="N54" s="11"/>
      <c r="O54" s="11"/>
      <c r="Q54" s="12" t="s">
        <v>46</v>
      </c>
      <c r="R54" s="12" t="s">
        <v>47</v>
      </c>
      <c r="S54" s="12" t="s">
        <v>48</v>
      </c>
      <c r="T54" s="11"/>
      <c r="U54" s="11"/>
      <c r="V54" s="11"/>
    </row>
    <row r="55" spans="2:22" ht="15.6">
      <c r="B55" s="114" t="s">
        <v>11</v>
      </c>
      <c r="C55" s="114"/>
      <c r="D55" s="114"/>
      <c r="E55" s="116">
        <v>454</v>
      </c>
      <c r="F55" s="114"/>
      <c r="G55" s="114"/>
      <c r="H55" s="95">
        <v>218</v>
      </c>
      <c r="J55" s="13"/>
      <c r="K55" s="14">
        <f>E49</f>
        <v>333</v>
      </c>
      <c r="L55" s="15">
        <f>H49</f>
        <v>159</v>
      </c>
      <c r="M55" s="11"/>
      <c r="N55" s="11"/>
      <c r="O55" s="11"/>
      <c r="Q55" s="13"/>
      <c r="R55" s="14">
        <f>E64</f>
        <v>1186</v>
      </c>
      <c r="S55" s="15">
        <f>H64</f>
        <v>263</v>
      </c>
      <c r="T55" s="11"/>
      <c r="U55" s="11"/>
      <c r="V55" s="11"/>
    </row>
    <row r="56" spans="2:22" ht="18">
      <c r="B56" s="114" t="s">
        <v>12</v>
      </c>
      <c r="C56" s="114"/>
      <c r="D56" s="114"/>
      <c r="E56" s="115">
        <v>2492</v>
      </c>
      <c r="F56" s="114"/>
      <c r="G56" s="114"/>
      <c r="H56" s="95">
        <v>415</v>
      </c>
      <c r="J56" s="12" t="s">
        <v>43</v>
      </c>
      <c r="K56" s="12" t="s">
        <v>49</v>
      </c>
      <c r="L56" s="12" t="s">
        <v>52</v>
      </c>
      <c r="Q56" s="12" t="s">
        <v>43</v>
      </c>
      <c r="R56" s="12" t="s">
        <v>49</v>
      </c>
      <c r="S56" s="12" t="s">
        <v>52</v>
      </c>
    </row>
    <row r="57" spans="2:22" ht="15.6">
      <c r="B57" s="114" t="s">
        <v>13</v>
      </c>
      <c r="C57" s="114"/>
      <c r="D57" s="114"/>
      <c r="E57" s="115">
        <v>1367</v>
      </c>
      <c r="F57" s="114"/>
      <c r="G57" s="114"/>
      <c r="H57" s="95">
        <v>351</v>
      </c>
      <c r="J57" s="13"/>
      <c r="K57" s="14">
        <f>E50</f>
        <v>216</v>
      </c>
      <c r="L57" s="15">
        <f>H50</f>
        <v>106</v>
      </c>
      <c r="Q57" s="13"/>
      <c r="R57" s="14">
        <f>E65</f>
        <v>545</v>
      </c>
      <c r="S57" s="15">
        <f>H65</f>
        <v>214</v>
      </c>
    </row>
    <row r="58" spans="2:22" ht="18">
      <c r="B58" s="114" t="s">
        <v>14</v>
      </c>
      <c r="C58" s="114"/>
      <c r="D58" s="114"/>
      <c r="E58" s="116">
        <v>281</v>
      </c>
      <c r="F58" s="114"/>
      <c r="G58" s="114"/>
      <c r="H58" s="95">
        <v>107</v>
      </c>
      <c r="J58" s="12" t="s">
        <v>46</v>
      </c>
      <c r="K58" s="12" t="s">
        <v>50</v>
      </c>
      <c r="L58" s="12" t="s">
        <v>51</v>
      </c>
      <c r="Q58" s="12" t="s">
        <v>46</v>
      </c>
      <c r="R58" s="12" t="s">
        <v>50</v>
      </c>
      <c r="S58" s="12" t="s">
        <v>51</v>
      </c>
    </row>
    <row r="59" spans="2:22" ht="15.6">
      <c r="B59" s="114" t="s">
        <v>15</v>
      </c>
      <c r="C59" s="114"/>
      <c r="D59" s="114"/>
      <c r="E59" s="115">
        <v>1226</v>
      </c>
      <c r="F59" s="114"/>
      <c r="G59" s="114"/>
      <c r="H59" s="95">
        <v>230</v>
      </c>
      <c r="J59" s="13"/>
      <c r="K59" s="14">
        <f>E51</f>
        <v>263</v>
      </c>
      <c r="L59" s="15">
        <f>H51</f>
        <v>118</v>
      </c>
      <c r="Q59" s="13"/>
      <c r="R59" s="14">
        <f>E66</f>
        <v>982</v>
      </c>
      <c r="S59" s="15">
        <f>H66</f>
        <v>280</v>
      </c>
    </row>
    <row r="60" spans="2:22">
      <c r="B60" s="114" t="s">
        <v>16</v>
      </c>
      <c r="C60" s="114"/>
      <c r="D60" s="114"/>
      <c r="E60" s="115">
        <v>35856</v>
      </c>
      <c r="F60" s="114"/>
      <c r="G60" s="114"/>
      <c r="H60" s="96">
        <v>1261</v>
      </c>
    </row>
    <row r="61" spans="2:22">
      <c r="B61" s="114" t="s">
        <v>8</v>
      </c>
      <c r="C61" s="114"/>
      <c r="D61" s="114"/>
      <c r="E61" s="115">
        <v>2255</v>
      </c>
      <c r="F61" s="114"/>
      <c r="G61" s="114"/>
      <c r="H61" s="95">
        <v>427</v>
      </c>
    </row>
    <row r="62" spans="2:22">
      <c r="B62" s="114" t="s">
        <v>11</v>
      </c>
      <c r="C62" s="114"/>
      <c r="D62" s="114"/>
      <c r="E62" s="116">
        <v>584</v>
      </c>
      <c r="F62" s="114"/>
      <c r="G62" s="114"/>
      <c r="H62" s="95">
        <v>232</v>
      </c>
    </row>
    <row r="63" spans="2:22">
      <c r="B63" s="114" t="s">
        <v>12</v>
      </c>
      <c r="C63" s="114"/>
      <c r="D63" s="114"/>
      <c r="E63" s="115">
        <v>2220</v>
      </c>
      <c r="F63" s="114"/>
      <c r="G63" s="114"/>
      <c r="H63" s="95">
        <v>402</v>
      </c>
    </row>
    <row r="64" spans="2:22">
      <c r="B64" s="114" t="s">
        <v>13</v>
      </c>
      <c r="C64" s="114"/>
      <c r="D64" s="114"/>
      <c r="E64" s="115">
        <v>1186</v>
      </c>
      <c r="F64" s="114"/>
      <c r="G64" s="114"/>
      <c r="H64" s="95">
        <v>263</v>
      </c>
    </row>
    <row r="65" spans="1:22">
      <c r="B65" s="114" t="s">
        <v>14</v>
      </c>
      <c r="C65" s="114"/>
      <c r="D65" s="114"/>
      <c r="E65" s="116">
        <v>545</v>
      </c>
      <c r="F65" s="114"/>
      <c r="G65" s="114"/>
      <c r="H65" s="95">
        <v>214</v>
      </c>
    </row>
    <row r="66" spans="1:22">
      <c r="B66" s="114" t="s">
        <v>15</v>
      </c>
      <c r="C66" s="114"/>
      <c r="D66" s="114"/>
      <c r="E66" s="116">
        <v>982</v>
      </c>
      <c r="F66" s="114"/>
      <c r="G66" s="114"/>
      <c r="H66" s="95">
        <v>280</v>
      </c>
    </row>
    <row r="67" spans="1:22">
      <c r="B67" s="10"/>
      <c r="C67" s="10"/>
      <c r="D67" s="10"/>
      <c r="E67" s="10"/>
      <c r="F67" s="10"/>
      <c r="G67" s="10"/>
      <c r="H67" s="10"/>
    </row>
    <row r="68" spans="1:22" ht="18">
      <c r="A68" s="3">
        <v>2014</v>
      </c>
      <c r="J68" s="12" t="s">
        <v>17</v>
      </c>
      <c r="K68" s="12" t="s">
        <v>18</v>
      </c>
      <c r="L68" s="12" t="s">
        <v>19</v>
      </c>
      <c r="M68" s="11"/>
      <c r="N68" s="11" t="s">
        <v>20</v>
      </c>
      <c r="O68" s="12" t="s">
        <v>21</v>
      </c>
      <c r="Q68" s="12" t="s">
        <v>17</v>
      </c>
      <c r="R68" s="12" t="s">
        <v>18</v>
      </c>
      <c r="S68" s="12" t="s">
        <v>19</v>
      </c>
      <c r="T68" s="11"/>
      <c r="U68" s="11" t="s">
        <v>20</v>
      </c>
      <c r="V68" s="12" t="s">
        <v>21</v>
      </c>
    </row>
    <row r="69" spans="1:22" ht="15.6">
      <c r="J69" s="13"/>
      <c r="K69" s="14">
        <v>953</v>
      </c>
      <c r="L69" s="15">
        <v>602</v>
      </c>
      <c r="M69" s="16"/>
      <c r="N69" s="17">
        <f>K69+K71+K73+K75+K77+K79+K81+K83+K85+K87+K89+K91</f>
        <v>8239</v>
      </c>
      <c r="O69" s="17">
        <f>SQRT(((L69)^2)+((L71)^2)+((L73)^2)+((L75)^2)+((L77)^2)+((L79)^2)+((L81)^2)+((L83)^2)+((L85)^2)+((L87)^2)+((L89)^2)+((L91)^2))</f>
        <v>1797.2050522964819</v>
      </c>
      <c r="Q69" s="13"/>
      <c r="R69" s="14">
        <v>2648</v>
      </c>
      <c r="S69" s="15">
        <v>764</v>
      </c>
      <c r="T69" s="16"/>
      <c r="U69" s="17">
        <f>R69+R71+R73+R75+R77+R79+R81+R83+R85+R87+R89+R91</f>
        <v>15931</v>
      </c>
      <c r="V69" s="17">
        <f>SQRT(((S69)^2)+((S71)^2)+((S73)^2)+((S75)^2)+((S77)^2)+((S79)^2)+((S81)^2)+((S83)^2)+((S85)^2)+((S87)^2)+((S89)^2)+((S91)^2))</f>
        <v>2091.855874576449</v>
      </c>
    </row>
    <row r="70" spans="1:22" ht="15" customHeight="1">
      <c r="A70" s="3"/>
      <c r="B70" s="111" t="s">
        <v>7</v>
      </c>
      <c r="C70" s="111"/>
      <c r="D70" s="111"/>
      <c r="E70" s="111"/>
      <c r="F70" s="111"/>
      <c r="G70" s="111"/>
      <c r="H70" s="27"/>
      <c r="J70" s="12" t="s">
        <v>22</v>
      </c>
      <c r="K70" s="12" t="s">
        <v>23</v>
      </c>
      <c r="L70" s="12" t="s">
        <v>24</v>
      </c>
      <c r="M70" s="11"/>
      <c r="N70" s="11"/>
      <c r="O70" s="11"/>
      <c r="Q70" s="12" t="s">
        <v>22</v>
      </c>
      <c r="R70" s="12" t="s">
        <v>23</v>
      </c>
      <c r="S70" s="12" t="s">
        <v>24</v>
      </c>
      <c r="T70" s="11"/>
      <c r="U70" s="11"/>
      <c r="V70" s="11"/>
    </row>
    <row r="71" spans="1:22" ht="15.6">
      <c r="B71" s="111" t="s">
        <v>10</v>
      </c>
      <c r="C71" s="111"/>
      <c r="D71" s="111"/>
      <c r="E71" s="111"/>
      <c r="F71" s="111"/>
      <c r="G71" s="111"/>
      <c r="H71" s="27"/>
      <c r="J71" s="13"/>
      <c r="K71" s="14">
        <v>0</v>
      </c>
      <c r="L71" s="15">
        <v>211</v>
      </c>
      <c r="M71" s="11"/>
      <c r="N71" s="11"/>
      <c r="O71" s="11"/>
      <c r="Q71" s="13"/>
      <c r="R71" s="14">
        <v>355</v>
      </c>
      <c r="S71" s="15">
        <v>302</v>
      </c>
      <c r="T71" s="11"/>
      <c r="U71" s="11"/>
      <c r="V71" s="11"/>
    </row>
    <row r="72" spans="1:22" ht="18">
      <c r="B72" s="111" t="s">
        <v>8</v>
      </c>
      <c r="C72" s="111"/>
      <c r="D72" s="111"/>
      <c r="E72" s="112"/>
      <c r="F72" s="111"/>
      <c r="G72" s="111"/>
      <c r="H72" s="18"/>
      <c r="J72" s="12" t="s">
        <v>25</v>
      </c>
      <c r="K72" s="12" t="s">
        <v>26</v>
      </c>
      <c r="L72" s="12" t="s">
        <v>27</v>
      </c>
      <c r="M72" s="11"/>
      <c r="N72" s="11"/>
      <c r="O72" s="11"/>
      <c r="Q72" s="12" t="s">
        <v>25</v>
      </c>
      <c r="R72" s="12" t="s">
        <v>26</v>
      </c>
      <c r="S72" s="12" t="s">
        <v>27</v>
      </c>
      <c r="T72" s="11"/>
      <c r="U72" s="11"/>
      <c r="V72" s="11"/>
    </row>
    <row r="73" spans="1:22" ht="15.6">
      <c r="B73" s="111" t="s">
        <v>11</v>
      </c>
      <c r="C73" s="111"/>
      <c r="D73" s="111"/>
      <c r="E73" s="112"/>
      <c r="F73" s="111"/>
      <c r="G73" s="111"/>
      <c r="H73" s="18"/>
      <c r="J73" s="13"/>
      <c r="K73" s="14">
        <v>2084</v>
      </c>
      <c r="L73" s="15">
        <v>939</v>
      </c>
      <c r="M73" s="11"/>
      <c r="N73" s="11"/>
      <c r="O73" s="11"/>
      <c r="Q73" s="13"/>
      <c r="R73" s="14">
        <v>2615</v>
      </c>
      <c r="S73" s="15">
        <v>1090</v>
      </c>
      <c r="T73" s="11"/>
      <c r="U73" s="11"/>
      <c r="V73" s="11"/>
    </row>
    <row r="74" spans="1:22" ht="18">
      <c r="B74" s="111" t="s">
        <v>12</v>
      </c>
      <c r="C74" s="111"/>
      <c r="D74" s="111"/>
      <c r="E74" s="113"/>
      <c r="F74" s="111"/>
      <c r="G74" s="111"/>
      <c r="H74" s="18"/>
      <c r="J74" s="12" t="s">
        <v>28</v>
      </c>
      <c r="K74" s="12" t="s">
        <v>29</v>
      </c>
      <c r="L74" s="12" t="s">
        <v>30</v>
      </c>
      <c r="M74" s="11"/>
      <c r="N74" s="11"/>
      <c r="O74" s="11"/>
      <c r="Q74" s="12" t="s">
        <v>28</v>
      </c>
      <c r="R74" s="12" t="s">
        <v>29</v>
      </c>
      <c r="S74" s="12" t="s">
        <v>30</v>
      </c>
      <c r="T74" s="11"/>
      <c r="U74" s="11"/>
      <c r="V74" s="11"/>
    </row>
    <row r="75" spans="1:22" ht="15.6">
      <c r="B75" s="111" t="s">
        <v>13</v>
      </c>
      <c r="C75" s="111"/>
      <c r="D75" s="111"/>
      <c r="E75" s="113"/>
      <c r="F75" s="111"/>
      <c r="G75" s="111"/>
      <c r="H75" s="18"/>
      <c r="J75" s="13"/>
      <c r="K75" s="14">
        <v>1237</v>
      </c>
      <c r="L75" s="15">
        <v>824</v>
      </c>
      <c r="M75" s="11"/>
      <c r="N75" s="11"/>
      <c r="O75" s="11"/>
      <c r="Q75" s="13"/>
      <c r="R75" s="14">
        <v>836</v>
      </c>
      <c r="S75" s="15">
        <v>584</v>
      </c>
      <c r="T75" s="11"/>
      <c r="U75" s="11"/>
      <c r="V75" s="11"/>
    </row>
    <row r="76" spans="1:22" ht="18">
      <c r="B76" s="111" t="s">
        <v>14</v>
      </c>
      <c r="C76" s="111"/>
      <c r="D76" s="111"/>
      <c r="E76" s="112"/>
      <c r="F76" s="111"/>
      <c r="G76" s="111"/>
      <c r="H76" s="18"/>
      <c r="J76" s="12" t="s">
        <v>31</v>
      </c>
      <c r="K76" s="12" t="s">
        <v>32</v>
      </c>
      <c r="L76" s="12" t="s">
        <v>33</v>
      </c>
      <c r="M76" s="11"/>
      <c r="N76" s="11"/>
      <c r="O76" s="11"/>
      <c r="Q76" s="12" t="s">
        <v>31</v>
      </c>
      <c r="R76" s="12" t="s">
        <v>32</v>
      </c>
      <c r="S76" s="12" t="s">
        <v>33</v>
      </c>
      <c r="T76" s="11"/>
      <c r="U76" s="11"/>
      <c r="V76" s="11"/>
    </row>
    <row r="77" spans="1:22" ht="15.6">
      <c r="B77" s="111" t="s">
        <v>15</v>
      </c>
      <c r="C77" s="111"/>
      <c r="D77" s="111"/>
      <c r="E77" s="112"/>
      <c r="F77" s="111"/>
      <c r="G77" s="111"/>
      <c r="H77" s="18"/>
      <c r="J77" s="13"/>
      <c r="K77" s="14">
        <v>519</v>
      </c>
      <c r="L77" s="15">
        <v>418</v>
      </c>
      <c r="M77" s="11"/>
      <c r="N77" s="11"/>
      <c r="O77" s="11"/>
      <c r="Q77" s="13"/>
      <c r="R77" s="14">
        <v>681</v>
      </c>
      <c r="S77" s="15">
        <v>474</v>
      </c>
      <c r="T77" s="11"/>
      <c r="U77" s="11"/>
      <c r="V77" s="11"/>
    </row>
    <row r="78" spans="1:22" ht="18">
      <c r="B78" s="111" t="s">
        <v>16</v>
      </c>
      <c r="C78" s="111"/>
      <c r="D78" s="111"/>
      <c r="E78" s="113"/>
      <c r="F78" s="111"/>
      <c r="G78" s="111"/>
      <c r="H78" s="27"/>
      <c r="J78" s="12" t="s">
        <v>34</v>
      </c>
      <c r="K78" s="12" t="s">
        <v>35</v>
      </c>
      <c r="L78" s="12" t="s">
        <v>36</v>
      </c>
      <c r="M78" s="11"/>
      <c r="N78" s="11"/>
      <c r="O78" s="11"/>
      <c r="Q78" s="12" t="s">
        <v>34</v>
      </c>
      <c r="R78" s="12" t="s">
        <v>35</v>
      </c>
      <c r="S78" s="12" t="s">
        <v>36</v>
      </c>
      <c r="T78" s="11"/>
      <c r="U78" s="11"/>
      <c r="V78" s="11"/>
    </row>
    <row r="79" spans="1:22" ht="15.6">
      <c r="B79" s="111" t="s">
        <v>8</v>
      </c>
      <c r="C79" s="111"/>
      <c r="D79" s="111"/>
      <c r="E79" s="113"/>
      <c r="F79" s="111"/>
      <c r="G79" s="111"/>
      <c r="H79" s="19"/>
      <c r="J79" s="13"/>
      <c r="K79" s="14">
        <v>275</v>
      </c>
      <c r="L79" s="15">
        <v>231</v>
      </c>
      <c r="M79" s="11"/>
      <c r="N79" s="11"/>
      <c r="O79" s="11"/>
      <c r="Q79" s="13"/>
      <c r="R79" s="14">
        <v>648</v>
      </c>
      <c r="S79" s="15">
        <v>361</v>
      </c>
      <c r="T79" s="11"/>
      <c r="U79" s="11"/>
      <c r="V79" s="11"/>
    </row>
    <row r="80" spans="1:22" ht="18">
      <c r="B80" s="111" t="s">
        <v>11</v>
      </c>
      <c r="C80" s="111"/>
      <c r="D80" s="111"/>
      <c r="E80" s="112"/>
      <c r="F80" s="111"/>
      <c r="G80" s="111"/>
      <c r="H80" s="19"/>
      <c r="J80" s="12" t="s">
        <v>37</v>
      </c>
      <c r="K80" s="12" t="s">
        <v>38</v>
      </c>
      <c r="L80" s="12" t="s">
        <v>39</v>
      </c>
      <c r="M80" s="11"/>
      <c r="N80" s="11"/>
      <c r="O80" s="11"/>
      <c r="Q80" s="12" t="s">
        <v>37</v>
      </c>
      <c r="R80" s="12" t="s">
        <v>38</v>
      </c>
      <c r="S80" s="12" t="s">
        <v>39</v>
      </c>
      <c r="T80" s="11"/>
      <c r="U80" s="11"/>
      <c r="V80" s="11"/>
    </row>
    <row r="81" spans="2:22" ht="15.6">
      <c r="B81" s="111" t="s">
        <v>12</v>
      </c>
      <c r="C81" s="111"/>
      <c r="D81" s="111"/>
      <c r="E81" s="113"/>
      <c r="F81" s="111"/>
      <c r="G81" s="111"/>
      <c r="H81" s="19"/>
      <c r="J81" s="13"/>
      <c r="K81" s="14">
        <v>1168</v>
      </c>
      <c r="L81" s="15">
        <v>603</v>
      </c>
      <c r="M81" s="11"/>
      <c r="N81" s="11"/>
      <c r="O81" s="11"/>
      <c r="Q81" s="13"/>
      <c r="R81" s="14">
        <v>1652</v>
      </c>
      <c r="S81" s="15">
        <v>584</v>
      </c>
      <c r="T81" s="11"/>
      <c r="U81" s="11"/>
      <c r="V81" s="11"/>
    </row>
    <row r="82" spans="2:22" ht="18">
      <c r="B82" s="111" t="s">
        <v>13</v>
      </c>
      <c r="C82" s="111"/>
      <c r="D82" s="111"/>
      <c r="E82" s="112"/>
      <c r="F82" s="111"/>
      <c r="G82" s="111"/>
      <c r="H82" s="19"/>
      <c r="J82" s="12" t="s">
        <v>40</v>
      </c>
      <c r="K82" s="12" t="s">
        <v>41</v>
      </c>
      <c r="L82" s="12" t="s">
        <v>42</v>
      </c>
      <c r="M82" s="11"/>
      <c r="N82" s="11"/>
      <c r="O82" s="11"/>
      <c r="Q82" s="12" t="s">
        <v>40</v>
      </c>
      <c r="R82" s="12" t="s">
        <v>41</v>
      </c>
      <c r="S82" s="12" t="s">
        <v>42</v>
      </c>
      <c r="T82" s="11"/>
      <c r="U82" s="11"/>
      <c r="V82" s="11"/>
    </row>
    <row r="83" spans="2:22" ht="15.6">
      <c r="B83" s="111" t="s">
        <v>14</v>
      </c>
      <c r="C83" s="111"/>
      <c r="D83" s="111"/>
      <c r="E83" s="112"/>
      <c r="F83" s="111"/>
      <c r="G83" s="111"/>
      <c r="H83" s="19"/>
      <c r="J83" s="13"/>
      <c r="K83" s="14">
        <v>324</v>
      </c>
      <c r="L83" s="15">
        <v>331</v>
      </c>
      <c r="M83" s="11"/>
      <c r="N83" s="11"/>
      <c r="O83" s="11"/>
      <c r="Q83" s="13"/>
      <c r="R83" s="14">
        <v>726</v>
      </c>
      <c r="S83" s="15">
        <v>558</v>
      </c>
      <c r="T83" s="11"/>
      <c r="U83" s="11"/>
      <c r="V83" s="11"/>
    </row>
    <row r="84" spans="2:22" ht="18">
      <c r="B84" s="111" t="s">
        <v>15</v>
      </c>
      <c r="C84" s="111"/>
      <c r="D84" s="111"/>
      <c r="E84" s="112"/>
      <c r="F84" s="111"/>
      <c r="G84" s="111"/>
      <c r="H84" s="19"/>
      <c r="J84" s="12" t="s">
        <v>43</v>
      </c>
      <c r="K84" s="12" t="s">
        <v>44</v>
      </c>
      <c r="L84" s="12" t="s">
        <v>45</v>
      </c>
      <c r="M84" s="11"/>
      <c r="N84" s="11"/>
      <c r="O84" s="11"/>
      <c r="Q84" s="12" t="s">
        <v>43</v>
      </c>
      <c r="R84" s="12" t="s">
        <v>44</v>
      </c>
      <c r="S84" s="12" t="s">
        <v>45</v>
      </c>
      <c r="T84" s="11"/>
      <c r="U84" s="11"/>
      <c r="V84" s="11"/>
    </row>
    <row r="85" spans="2:22" ht="15.6">
      <c r="B85" s="110" t="s">
        <v>53</v>
      </c>
      <c r="C85" s="110"/>
      <c r="D85" s="110"/>
      <c r="E85" s="110"/>
      <c r="F85" s="110"/>
      <c r="G85" s="110"/>
      <c r="H85" s="51"/>
      <c r="J85" s="13"/>
      <c r="K85" s="14">
        <v>1356</v>
      </c>
      <c r="L85" s="15">
        <v>666</v>
      </c>
      <c r="M85" s="11"/>
      <c r="N85" s="11"/>
      <c r="O85" s="11"/>
      <c r="Q85" s="13"/>
      <c r="R85" s="14">
        <v>3023</v>
      </c>
      <c r="S85" s="15">
        <v>801</v>
      </c>
      <c r="T85" s="11"/>
      <c r="U85" s="11"/>
      <c r="V85" s="11"/>
    </row>
    <row r="86" spans="2:22" ht="18">
      <c r="B86" s="110" t="s">
        <v>10</v>
      </c>
      <c r="C86" s="110"/>
      <c r="D86" s="110"/>
      <c r="E86" s="110"/>
      <c r="F86" s="110"/>
      <c r="G86" s="110"/>
      <c r="H86" s="51"/>
      <c r="J86" s="12" t="s">
        <v>46</v>
      </c>
      <c r="K86" s="12" t="s">
        <v>47</v>
      </c>
      <c r="L86" s="12" t="s">
        <v>48</v>
      </c>
      <c r="M86" s="11"/>
      <c r="N86" s="11"/>
      <c r="O86" s="11"/>
      <c r="Q86" s="12" t="s">
        <v>46</v>
      </c>
      <c r="R86" s="12" t="s">
        <v>47</v>
      </c>
      <c r="S86" s="12" t="s">
        <v>48</v>
      </c>
      <c r="T86" s="11"/>
      <c r="U86" s="11"/>
      <c r="V86" s="11"/>
    </row>
    <row r="87" spans="2:22" ht="15.6">
      <c r="B87" s="110" t="s">
        <v>8</v>
      </c>
      <c r="C87" s="110"/>
      <c r="D87" s="110"/>
      <c r="E87" s="110"/>
      <c r="F87" s="110"/>
      <c r="G87" s="110"/>
      <c r="H87" s="51"/>
      <c r="J87" s="13"/>
      <c r="K87" s="14">
        <v>0</v>
      </c>
      <c r="L87" s="15">
        <v>211</v>
      </c>
      <c r="M87" s="11"/>
      <c r="N87" s="11"/>
      <c r="O87" s="11"/>
      <c r="Q87" s="13"/>
      <c r="R87" s="14">
        <v>971</v>
      </c>
      <c r="S87" s="15">
        <v>489</v>
      </c>
      <c r="T87" s="11"/>
      <c r="U87" s="11"/>
      <c r="V87" s="11"/>
    </row>
    <row r="88" spans="2:22" ht="18">
      <c r="B88" s="110" t="s">
        <v>11</v>
      </c>
      <c r="C88" s="110"/>
      <c r="D88" s="110"/>
      <c r="E88" s="110"/>
      <c r="F88" s="110"/>
      <c r="G88" s="110"/>
      <c r="H88" s="51"/>
      <c r="J88" s="12" t="s">
        <v>43</v>
      </c>
      <c r="K88" s="12" t="s">
        <v>49</v>
      </c>
      <c r="L88" s="12" t="s">
        <v>52</v>
      </c>
      <c r="Q88" s="12" t="s">
        <v>43</v>
      </c>
      <c r="R88" s="12" t="s">
        <v>49</v>
      </c>
      <c r="S88" s="12" t="s">
        <v>52</v>
      </c>
    </row>
    <row r="89" spans="2:22" ht="15.6">
      <c r="B89" s="110" t="s">
        <v>12</v>
      </c>
      <c r="C89" s="110"/>
      <c r="D89" s="110"/>
      <c r="E89" s="110"/>
      <c r="F89" s="110"/>
      <c r="G89" s="110"/>
      <c r="H89" s="51"/>
      <c r="J89" s="13"/>
      <c r="K89" s="14">
        <v>255</v>
      </c>
      <c r="L89" s="15">
        <v>244</v>
      </c>
      <c r="Q89" s="13"/>
      <c r="R89" s="14">
        <v>388</v>
      </c>
      <c r="S89" s="15">
        <v>321</v>
      </c>
    </row>
    <row r="90" spans="2:22" ht="18">
      <c r="B90" s="110" t="s">
        <v>13</v>
      </c>
      <c r="C90" s="110"/>
      <c r="D90" s="110"/>
      <c r="E90" s="110"/>
      <c r="F90" s="110"/>
      <c r="G90" s="110"/>
      <c r="H90" s="51"/>
      <c r="J90" s="12" t="s">
        <v>46</v>
      </c>
      <c r="K90" s="12" t="s">
        <v>50</v>
      </c>
      <c r="L90" s="12" t="s">
        <v>51</v>
      </c>
      <c r="Q90" s="12" t="s">
        <v>46</v>
      </c>
      <c r="R90" s="12" t="s">
        <v>50</v>
      </c>
      <c r="S90" s="12" t="s">
        <v>51</v>
      </c>
    </row>
    <row r="91" spans="2:22" ht="15.6">
      <c r="B91" s="110" t="s">
        <v>14</v>
      </c>
      <c r="C91" s="110"/>
      <c r="D91" s="110"/>
      <c r="E91" s="110"/>
      <c r="F91" s="110"/>
      <c r="G91" s="110"/>
      <c r="H91" s="51"/>
      <c r="J91" s="13"/>
      <c r="K91" s="14">
        <v>68</v>
      </c>
      <c r="L91" s="15">
        <v>116</v>
      </c>
      <c r="Q91" s="13"/>
      <c r="R91" s="14">
        <v>1388</v>
      </c>
      <c r="S91" s="15">
        <v>425</v>
      </c>
    </row>
    <row r="92" spans="2:22" ht="15.6">
      <c r="B92" s="110" t="s">
        <v>15</v>
      </c>
      <c r="C92" s="110"/>
      <c r="D92" s="110"/>
      <c r="E92" s="110"/>
      <c r="F92" s="110"/>
      <c r="G92" s="110"/>
      <c r="H92" s="51"/>
      <c r="J92" s="13"/>
      <c r="K92" s="14"/>
      <c r="L92" s="15"/>
      <c r="Q92" s="13"/>
      <c r="R92" s="14"/>
      <c r="S92" s="15"/>
    </row>
    <row r="93" spans="2:22">
      <c r="B93" s="110" t="s">
        <v>16</v>
      </c>
      <c r="C93" s="110"/>
      <c r="D93" s="110"/>
      <c r="E93" s="110"/>
      <c r="F93" s="110"/>
      <c r="G93" s="110"/>
      <c r="H93" s="53"/>
    </row>
    <row r="94" spans="2:22">
      <c r="B94" s="110" t="s">
        <v>8</v>
      </c>
      <c r="C94" s="110"/>
      <c r="D94" s="110"/>
      <c r="E94" s="110"/>
      <c r="F94" s="110"/>
      <c r="G94" s="110"/>
      <c r="H94" s="53"/>
    </row>
    <row r="95" spans="2:22">
      <c r="B95" s="110" t="s">
        <v>11</v>
      </c>
      <c r="C95" s="110"/>
      <c r="D95" s="110"/>
      <c r="E95" s="110"/>
      <c r="F95" s="110"/>
      <c r="G95" s="110"/>
      <c r="H95" s="53"/>
    </row>
    <row r="96" spans="2:22">
      <c r="B96" s="110" t="s">
        <v>12</v>
      </c>
      <c r="C96" s="110"/>
      <c r="D96" s="110"/>
      <c r="E96" s="110"/>
      <c r="F96" s="110"/>
      <c r="G96" s="110"/>
      <c r="H96" s="53"/>
    </row>
    <row r="97" spans="1:22">
      <c r="B97" s="110" t="s">
        <v>13</v>
      </c>
      <c r="C97" s="110"/>
      <c r="D97" s="110"/>
      <c r="E97" s="110"/>
      <c r="F97" s="110"/>
      <c r="G97" s="110"/>
      <c r="H97" s="53"/>
    </row>
    <row r="98" spans="1:22">
      <c r="B98" s="110" t="s">
        <v>14</v>
      </c>
      <c r="C98" s="110"/>
      <c r="D98" s="110"/>
      <c r="E98" s="110"/>
      <c r="F98" s="110"/>
      <c r="G98" s="110"/>
      <c r="H98" s="53"/>
    </row>
    <row r="99" spans="1:22">
      <c r="B99" s="110" t="s">
        <v>15</v>
      </c>
      <c r="C99" s="110"/>
      <c r="D99" s="110"/>
      <c r="E99" s="110"/>
      <c r="F99" s="110"/>
      <c r="G99" s="110"/>
      <c r="H99" s="53"/>
    </row>
    <row r="100" spans="1:22">
      <c r="B100" s="52"/>
      <c r="C100" s="52"/>
      <c r="D100" s="52"/>
      <c r="E100" s="52"/>
      <c r="F100" s="52"/>
      <c r="G100" s="52"/>
      <c r="H100" s="52"/>
    </row>
    <row r="101" spans="1:22" ht="18">
      <c r="A101" s="3">
        <v>2013</v>
      </c>
      <c r="J101" s="12" t="s">
        <v>17</v>
      </c>
      <c r="K101" s="12" t="s">
        <v>18</v>
      </c>
      <c r="L101" s="12" t="s">
        <v>19</v>
      </c>
      <c r="M101" s="11"/>
      <c r="N101" s="11" t="s">
        <v>20</v>
      </c>
      <c r="O101" s="12" t="s">
        <v>21</v>
      </c>
      <c r="Q101" s="12" t="s">
        <v>17</v>
      </c>
      <c r="R101" s="12" t="s">
        <v>18</v>
      </c>
      <c r="S101" s="12" t="s">
        <v>19</v>
      </c>
      <c r="T101" s="11"/>
      <c r="U101" s="11" t="s">
        <v>20</v>
      </c>
      <c r="V101" s="12" t="s">
        <v>21</v>
      </c>
    </row>
    <row r="102" spans="1:22" ht="15.6">
      <c r="J102" s="13"/>
      <c r="K102" s="14">
        <v>873</v>
      </c>
      <c r="L102" s="15">
        <v>547</v>
      </c>
      <c r="M102" s="16"/>
      <c r="N102" s="17">
        <f>K102+K104+K106+K108+K110+K112+K114+K116+K118+K120+K122+K124</f>
        <v>5482</v>
      </c>
      <c r="O102" s="17">
        <f>SQRT(((L102)^2)+((L104)^2)+((L106)^2)+((L108)^2)+((L110)^2)+((L112)^2)+((L114)^2)+((L116)^2)+((L118)^2)+((L120)^2)+((L122)^2)+((L124)^2))</f>
        <v>1483.4776708801519</v>
      </c>
      <c r="Q102" s="13"/>
      <c r="R102" s="14">
        <v>1123</v>
      </c>
      <c r="S102" s="15">
        <v>537</v>
      </c>
      <c r="T102" s="16"/>
      <c r="U102" s="17">
        <f>R102+R104+R106+R108+R110+R112+R114+R116+R118+R120+R122+R124</f>
        <v>15238</v>
      </c>
      <c r="V102" s="17">
        <f>SQRT(((S102)^2)+((S104)^2)+((S106)^2)+((S108)^2)+((S110)^2)+((S112)^2)+((S114)^2)+((S116)^2)+((S118)^2)+((S120)^2)+((S122)^2)+((S124)^2))</f>
        <v>2358.7999067322348</v>
      </c>
    </row>
    <row r="103" spans="1:22" ht="15" customHeight="1">
      <c r="B103" s="111" t="s">
        <v>7</v>
      </c>
      <c r="C103" s="111"/>
      <c r="D103" s="111"/>
      <c r="E103" s="111"/>
      <c r="F103" s="111"/>
      <c r="G103" s="111"/>
      <c r="H103" s="27"/>
      <c r="J103" s="12" t="s">
        <v>22</v>
      </c>
      <c r="K103" s="12" t="s">
        <v>23</v>
      </c>
      <c r="L103" s="12" t="s">
        <v>24</v>
      </c>
      <c r="M103" s="11"/>
      <c r="N103" s="11"/>
      <c r="O103" s="11"/>
      <c r="Q103" s="12" t="s">
        <v>22</v>
      </c>
      <c r="R103" s="12" t="s">
        <v>23</v>
      </c>
      <c r="S103" s="12" t="s">
        <v>24</v>
      </c>
      <c r="T103" s="11"/>
      <c r="U103" s="11"/>
      <c r="V103" s="11"/>
    </row>
    <row r="104" spans="1:22" ht="15.6">
      <c r="B104" s="111" t="s">
        <v>10</v>
      </c>
      <c r="C104" s="111"/>
      <c r="D104" s="111"/>
      <c r="E104" s="111"/>
      <c r="F104" s="111"/>
      <c r="G104" s="111"/>
      <c r="H104" s="27"/>
      <c r="J104" s="13"/>
      <c r="K104" s="14">
        <v>0</v>
      </c>
      <c r="L104" s="15">
        <v>213</v>
      </c>
      <c r="M104" s="11"/>
      <c r="N104" s="11"/>
      <c r="O104" s="11"/>
      <c r="Q104" s="13"/>
      <c r="R104" s="14">
        <v>203</v>
      </c>
      <c r="S104" s="15">
        <v>225</v>
      </c>
      <c r="T104" s="11"/>
      <c r="U104" s="11"/>
      <c r="V104" s="11"/>
    </row>
    <row r="105" spans="1:22" ht="18">
      <c r="B105" s="111" t="s">
        <v>8</v>
      </c>
      <c r="C105" s="111"/>
      <c r="D105" s="111"/>
      <c r="E105" s="112"/>
      <c r="F105" s="111"/>
      <c r="G105" s="111"/>
      <c r="H105" s="20"/>
      <c r="J105" s="12" t="s">
        <v>25</v>
      </c>
      <c r="K105" s="12" t="s">
        <v>26</v>
      </c>
      <c r="L105" s="12" t="s">
        <v>27</v>
      </c>
      <c r="M105" s="11"/>
      <c r="N105" s="11"/>
      <c r="O105" s="11"/>
      <c r="Q105" s="12" t="s">
        <v>25</v>
      </c>
      <c r="R105" s="12" t="s">
        <v>26</v>
      </c>
      <c r="S105" s="12" t="s">
        <v>27</v>
      </c>
      <c r="T105" s="11"/>
      <c r="U105" s="11"/>
      <c r="V105" s="11"/>
    </row>
    <row r="106" spans="1:22" ht="15.6">
      <c r="B106" s="111" t="s">
        <v>11</v>
      </c>
      <c r="C106" s="111"/>
      <c r="D106" s="111"/>
      <c r="E106" s="112"/>
      <c r="F106" s="111"/>
      <c r="G106" s="111"/>
      <c r="H106" s="20"/>
      <c r="J106" s="13"/>
      <c r="K106" s="14">
        <v>1380</v>
      </c>
      <c r="L106" s="15">
        <v>872</v>
      </c>
      <c r="M106" s="11"/>
      <c r="N106" s="11"/>
      <c r="O106" s="11"/>
      <c r="Q106" s="13"/>
      <c r="R106" s="14">
        <v>2475</v>
      </c>
      <c r="S106" s="15">
        <v>1016</v>
      </c>
      <c r="T106" s="11"/>
      <c r="U106" s="11"/>
      <c r="V106" s="11"/>
    </row>
    <row r="107" spans="1:22" ht="18">
      <c r="B107" s="111" t="s">
        <v>12</v>
      </c>
      <c r="C107" s="111"/>
      <c r="D107" s="111"/>
      <c r="E107" s="113"/>
      <c r="F107" s="111"/>
      <c r="G107" s="111"/>
      <c r="H107" s="20"/>
      <c r="J107" s="12" t="s">
        <v>28</v>
      </c>
      <c r="K107" s="12" t="s">
        <v>29</v>
      </c>
      <c r="L107" s="12" t="s">
        <v>30</v>
      </c>
      <c r="M107" s="11"/>
      <c r="N107" s="11"/>
      <c r="O107" s="11"/>
      <c r="Q107" s="12" t="s">
        <v>28</v>
      </c>
      <c r="R107" s="12" t="s">
        <v>29</v>
      </c>
      <c r="S107" s="12" t="s">
        <v>30</v>
      </c>
      <c r="T107" s="11"/>
      <c r="U107" s="11"/>
      <c r="V107" s="11"/>
    </row>
    <row r="108" spans="1:22" ht="15.6">
      <c r="B108" s="111" t="s">
        <v>13</v>
      </c>
      <c r="C108" s="111"/>
      <c r="D108" s="111"/>
      <c r="E108" s="112"/>
      <c r="F108" s="111"/>
      <c r="G108" s="111"/>
      <c r="H108" s="20"/>
      <c r="J108" s="13"/>
      <c r="K108" s="14">
        <v>331</v>
      </c>
      <c r="L108" s="15">
        <v>353</v>
      </c>
      <c r="M108" s="11"/>
      <c r="N108" s="11"/>
      <c r="O108" s="11"/>
      <c r="Q108" s="13"/>
      <c r="R108" s="14">
        <v>2085</v>
      </c>
      <c r="S108" s="15">
        <v>1114</v>
      </c>
      <c r="T108" s="11"/>
      <c r="U108" s="11"/>
      <c r="V108" s="11"/>
    </row>
    <row r="109" spans="1:22" ht="18">
      <c r="B109" s="111" t="s">
        <v>14</v>
      </c>
      <c r="C109" s="111"/>
      <c r="D109" s="111"/>
      <c r="E109" s="112"/>
      <c r="F109" s="111"/>
      <c r="G109" s="111"/>
      <c r="H109" s="20"/>
      <c r="J109" s="12" t="s">
        <v>31</v>
      </c>
      <c r="K109" s="12" t="s">
        <v>32</v>
      </c>
      <c r="L109" s="12" t="s">
        <v>33</v>
      </c>
      <c r="M109" s="11"/>
      <c r="N109" s="11"/>
      <c r="O109" s="11"/>
      <c r="Q109" s="12" t="s">
        <v>31</v>
      </c>
      <c r="R109" s="12" t="s">
        <v>32</v>
      </c>
      <c r="S109" s="12" t="s">
        <v>33</v>
      </c>
      <c r="T109" s="11"/>
      <c r="U109" s="11"/>
      <c r="V109" s="11"/>
    </row>
    <row r="110" spans="1:22" ht="15.6">
      <c r="B110" s="111" t="s">
        <v>15</v>
      </c>
      <c r="C110" s="111"/>
      <c r="D110" s="111"/>
      <c r="E110" s="112"/>
      <c r="F110" s="111"/>
      <c r="G110" s="111"/>
      <c r="H110" s="20"/>
      <c r="J110" s="13"/>
      <c r="K110" s="14">
        <v>0</v>
      </c>
      <c r="L110" s="15">
        <v>213</v>
      </c>
      <c r="M110" s="11"/>
      <c r="N110" s="11"/>
      <c r="O110" s="11"/>
      <c r="Q110" s="13"/>
      <c r="R110" s="14">
        <v>235</v>
      </c>
      <c r="S110" s="15">
        <v>305</v>
      </c>
      <c r="T110" s="11"/>
      <c r="U110" s="11"/>
      <c r="V110" s="11"/>
    </row>
    <row r="111" spans="1:22" ht="18">
      <c r="B111" s="111" t="s">
        <v>16</v>
      </c>
      <c r="C111" s="111"/>
      <c r="D111" s="111"/>
      <c r="E111" s="113"/>
      <c r="F111" s="111"/>
      <c r="G111" s="111"/>
      <c r="H111" s="27"/>
      <c r="J111" s="12" t="s">
        <v>34</v>
      </c>
      <c r="K111" s="12" t="s">
        <v>35</v>
      </c>
      <c r="L111" s="12" t="s">
        <v>36</v>
      </c>
      <c r="M111" s="11"/>
      <c r="N111" s="11"/>
      <c r="O111" s="11"/>
      <c r="Q111" s="12" t="s">
        <v>34</v>
      </c>
      <c r="R111" s="12" t="s">
        <v>35</v>
      </c>
      <c r="S111" s="12" t="s">
        <v>36</v>
      </c>
      <c r="T111" s="11"/>
      <c r="U111" s="11"/>
      <c r="V111" s="11"/>
    </row>
    <row r="112" spans="1:22" ht="15.6">
      <c r="B112" s="111" t="s">
        <v>8</v>
      </c>
      <c r="C112" s="111"/>
      <c r="D112" s="111"/>
      <c r="E112" s="112"/>
      <c r="F112" s="111"/>
      <c r="G112" s="111"/>
      <c r="H112" s="21"/>
      <c r="J112" s="13"/>
      <c r="K112" s="14">
        <v>177</v>
      </c>
      <c r="L112" s="15">
        <v>143</v>
      </c>
      <c r="M112" s="11"/>
      <c r="N112" s="11"/>
      <c r="O112" s="11"/>
      <c r="Q112" s="13"/>
      <c r="R112" s="14">
        <v>1466</v>
      </c>
      <c r="S112" s="15">
        <v>693</v>
      </c>
      <c r="T112" s="11"/>
      <c r="U112" s="11"/>
      <c r="V112" s="11"/>
    </row>
    <row r="113" spans="2:22" ht="18">
      <c r="B113" s="111" t="s">
        <v>11</v>
      </c>
      <c r="C113" s="111"/>
      <c r="D113" s="111"/>
      <c r="E113" s="112"/>
      <c r="F113" s="111"/>
      <c r="G113" s="111"/>
      <c r="H113" s="21"/>
      <c r="J113" s="12" t="s">
        <v>37</v>
      </c>
      <c r="K113" s="12" t="s">
        <v>38</v>
      </c>
      <c r="L113" s="12" t="s">
        <v>39</v>
      </c>
      <c r="M113" s="11"/>
      <c r="N113" s="11"/>
      <c r="O113" s="11"/>
      <c r="Q113" s="12" t="s">
        <v>37</v>
      </c>
      <c r="R113" s="12" t="s">
        <v>38</v>
      </c>
      <c r="S113" s="12" t="s">
        <v>39</v>
      </c>
      <c r="T113" s="11"/>
      <c r="U113" s="11"/>
      <c r="V113" s="11"/>
    </row>
    <row r="114" spans="2:22" ht="15.6">
      <c r="B114" s="111" t="s">
        <v>12</v>
      </c>
      <c r="C114" s="111"/>
      <c r="D114" s="111"/>
      <c r="E114" s="113"/>
      <c r="F114" s="111"/>
      <c r="G114" s="111"/>
      <c r="H114" s="21"/>
      <c r="J114" s="13"/>
      <c r="K114" s="14">
        <v>855</v>
      </c>
      <c r="L114" s="15">
        <v>455</v>
      </c>
      <c r="M114" s="11"/>
      <c r="N114" s="11"/>
      <c r="O114" s="11"/>
      <c r="Q114" s="13"/>
      <c r="R114" s="14">
        <v>1970</v>
      </c>
      <c r="S114" s="15">
        <v>801</v>
      </c>
      <c r="T114" s="11"/>
      <c r="U114" s="11"/>
      <c r="V114" s="11"/>
    </row>
    <row r="115" spans="2:22" ht="18">
      <c r="B115" s="111" t="s">
        <v>13</v>
      </c>
      <c r="C115" s="111"/>
      <c r="D115" s="111"/>
      <c r="E115" s="112"/>
      <c r="F115" s="111"/>
      <c r="G115" s="111"/>
      <c r="H115" s="21"/>
      <c r="J115" s="12" t="s">
        <v>40</v>
      </c>
      <c r="K115" s="12" t="s">
        <v>41</v>
      </c>
      <c r="L115" s="12" t="s">
        <v>42</v>
      </c>
      <c r="M115" s="11"/>
      <c r="N115" s="11"/>
      <c r="O115" s="11"/>
      <c r="Q115" s="12" t="s">
        <v>40</v>
      </c>
      <c r="R115" s="12" t="s">
        <v>41</v>
      </c>
      <c r="S115" s="12" t="s">
        <v>42</v>
      </c>
      <c r="T115" s="11"/>
      <c r="U115" s="11"/>
      <c r="V115" s="11"/>
    </row>
    <row r="116" spans="2:22" ht="15.6">
      <c r="B116" s="111" t="s">
        <v>14</v>
      </c>
      <c r="C116" s="111"/>
      <c r="D116" s="111"/>
      <c r="E116" s="112"/>
      <c r="F116" s="111"/>
      <c r="G116" s="111"/>
      <c r="H116" s="21"/>
      <c r="J116" s="13"/>
      <c r="K116" s="14">
        <v>0</v>
      </c>
      <c r="L116" s="15">
        <v>213</v>
      </c>
      <c r="M116" s="11"/>
      <c r="N116" s="11"/>
      <c r="O116" s="11"/>
      <c r="Q116" s="13"/>
      <c r="R116" s="14">
        <v>619</v>
      </c>
      <c r="S116" s="15">
        <v>421</v>
      </c>
      <c r="T116" s="11"/>
      <c r="U116" s="11"/>
      <c r="V116" s="11"/>
    </row>
    <row r="117" spans="2:22" ht="18">
      <c r="B117" s="111" t="s">
        <v>15</v>
      </c>
      <c r="C117" s="111"/>
      <c r="D117" s="111"/>
      <c r="E117" s="112"/>
      <c r="F117" s="111"/>
      <c r="G117" s="111"/>
      <c r="H117" s="21"/>
      <c r="J117" s="12" t="s">
        <v>43</v>
      </c>
      <c r="K117" s="12" t="s">
        <v>44</v>
      </c>
      <c r="L117" s="12" t="s">
        <v>45</v>
      </c>
      <c r="M117" s="11"/>
      <c r="N117" s="11"/>
      <c r="O117" s="11"/>
      <c r="Q117" s="12" t="s">
        <v>43</v>
      </c>
      <c r="R117" s="12" t="s">
        <v>44</v>
      </c>
      <c r="S117" s="12" t="s">
        <v>45</v>
      </c>
      <c r="T117" s="11"/>
      <c r="U117" s="11"/>
      <c r="V117" s="11"/>
    </row>
    <row r="118" spans="2:22" ht="15.6">
      <c r="B118" s="110" t="s">
        <v>53</v>
      </c>
      <c r="C118" s="110"/>
      <c r="D118" s="110"/>
      <c r="E118" s="110"/>
      <c r="F118" s="110"/>
      <c r="G118" s="110"/>
      <c r="H118" s="54"/>
      <c r="J118" s="13"/>
      <c r="K118" s="14">
        <v>1197</v>
      </c>
      <c r="L118" s="15">
        <v>697</v>
      </c>
      <c r="M118" s="11"/>
      <c r="N118" s="11"/>
      <c r="O118" s="11"/>
      <c r="Q118" s="13"/>
      <c r="R118" s="14">
        <v>2172</v>
      </c>
      <c r="S118" s="15">
        <v>887</v>
      </c>
      <c r="T118" s="11"/>
      <c r="U118" s="11"/>
      <c r="V118" s="11"/>
    </row>
    <row r="119" spans="2:22" ht="18">
      <c r="B119" s="110" t="s">
        <v>10</v>
      </c>
      <c r="C119" s="110"/>
      <c r="D119" s="110"/>
      <c r="E119" s="110"/>
      <c r="F119" s="110"/>
      <c r="G119" s="110"/>
      <c r="H119" s="54"/>
      <c r="J119" s="12" t="s">
        <v>46</v>
      </c>
      <c r="K119" s="12" t="s">
        <v>47</v>
      </c>
      <c r="L119" s="12" t="s">
        <v>48</v>
      </c>
      <c r="M119" s="11"/>
      <c r="N119" s="11"/>
      <c r="O119" s="11"/>
      <c r="Q119" s="12" t="s">
        <v>46</v>
      </c>
      <c r="R119" s="12" t="s">
        <v>47</v>
      </c>
      <c r="S119" s="12" t="s">
        <v>48</v>
      </c>
      <c r="T119" s="11"/>
      <c r="U119" s="11"/>
      <c r="V119" s="11"/>
    </row>
    <row r="120" spans="2:22" ht="15.6">
      <c r="B120" s="110" t="s">
        <v>8</v>
      </c>
      <c r="C120" s="110"/>
      <c r="D120" s="110"/>
      <c r="E120" s="110"/>
      <c r="F120" s="110"/>
      <c r="G120" s="110"/>
      <c r="H120" s="54"/>
      <c r="J120" s="13"/>
      <c r="K120" s="14">
        <v>56</v>
      </c>
      <c r="L120" s="15">
        <v>104</v>
      </c>
      <c r="M120" s="11"/>
      <c r="N120" s="11"/>
      <c r="O120" s="11"/>
      <c r="Q120" s="13"/>
      <c r="R120" s="14">
        <v>1441</v>
      </c>
      <c r="S120" s="15">
        <v>662</v>
      </c>
      <c r="T120" s="11"/>
      <c r="U120" s="11"/>
      <c r="V120" s="11"/>
    </row>
    <row r="121" spans="2:22" ht="18">
      <c r="B121" s="110" t="s">
        <v>11</v>
      </c>
      <c r="C121" s="110"/>
      <c r="D121" s="110"/>
      <c r="E121" s="110"/>
      <c r="F121" s="110"/>
      <c r="G121" s="110"/>
      <c r="H121" s="54"/>
      <c r="J121" s="12" t="s">
        <v>43</v>
      </c>
      <c r="K121" s="12" t="s">
        <v>49</v>
      </c>
      <c r="L121" s="12" t="s">
        <v>52</v>
      </c>
      <c r="Q121" s="12" t="s">
        <v>43</v>
      </c>
      <c r="R121" s="12" t="s">
        <v>49</v>
      </c>
      <c r="S121" s="12" t="s">
        <v>52</v>
      </c>
    </row>
    <row r="122" spans="2:22" ht="15.6">
      <c r="B122" s="110" t="s">
        <v>12</v>
      </c>
      <c r="C122" s="110"/>
      <c r="D122" s="110"/>
      <c r="E122" s="110"/>
      <c r="F122" s="110"/>
      <c r="G122" s="110"/>
      <c r="H122" s="54"/>
      <c r="J122" s="13"/>
      <c r="K122" s="14">
        <v>500</v>
      </c>
      <c r="L122" s="15">
        <v>367</v>
      </c>
      <c r="Q122" s="13"/>
      <c r="R122" s="14">
        <v>468</v>
      </c>
      <c r="S122" s="15">
        <v>409</v>
      </c>
    </row>
    <row r="123" spans="2:22" ht="18">
      <c r="B123" s="110" t="s">
        <v>13</v>
      </c>
      <c r="C123" s="110"/>
      <c r="D123" s="110"/>
      <c r="E123" s="110"/>
      <c r="F123" s="110"/>
      <c r="G123" s="110"/>
      <c r="H123" s="54"/>
      <c r="J123" s="12" t="s">
        <v>46</v>
      </c>
      <c r="K123" s="12" t="s">
        <v>50</v>
      </c>
      <c r="L123" s="12" t="s">
        <v>51</v>
      </c>
      <c r="Q123" s="12" t="s">
        <v>46</v>
      </c>
      <c r="R123" s="12" t="s">
        <v>50</v>
      </c>
      <c r="S123" s="12" t="s">
        <v>51</v>
      </c>
    </row>
    <row r="124" spans="2:22" ht="15.6">
      <c r="B124" s="110" t="s">
        <v>14</v>
      </c>
      <c r="C124" s="110"/>
      <c r="D124" s="110"/>
      <c r="E124" s="110"/>
      <c r="F124" s="110"/>
      <c r="G124" s="110"/>
      <c r="H124" s="54"/>
      <c r="J124" s="13"/>
      <c r="K124" s="14">
        <v>113</v>
      </c>
      <c r="L124" s="15">
        <v>147</v>
      </c>
      <c r="Q124" s="13"/>
      <c r="R124" s="14">
        <v>981</v>
      </c>
      <c r="S124" s="15">
        <v>409</v>
      </c>
    </row>
    <row r="125" spans="2:22">
      <c r="B125" s="110" t="s">
        <v>15</v>
      </c>
      <c r="C125" s="110"/>
      <c r="D125" s="110"/>
      <c r="E125" s="110"/>
      <c r="F125" s="110"/>
      <c r="G125" s="110"/>
      <c r="H125" s="54"/>
    </row>
    <row r="126" spans="2:22">
      <c r="B126" s="110" t="s">
        <v>16</v>
      </c>
      <c r="C126" s="110"/>
      <c r="D126" s="110"/>
      <c r="E126" s="110"/>
      <c r="F126" s="110"/>
      <c r="G126" s="110"/>
      <c r="H126" s="55"/>
    </row>
    <row r="127" spans="2:22">
      <c r="B127" s="110" t="s">
        <v>8</v>
      </c>
      <c r="C127" s="110"/>
      <c r="D127" s="110"/>
      <c r="E127" s="110"/>
      <c r="F127" s="110"/>
      <c r="G127" s="110"/>
      <c r="H127" s="55"/>
    </row>
    <row r="128" spans="2:22">
      <c r="B128" s="110" t="s">
        <v>11</v>
      </c>
      <c r="C128" s="110"/>
      <c r="D128" s="110"/>
      <c r="E128" s="110"/>
      <c r="F128" s="110"/>
      <c r="G128" s="110"/>
      <c r="H128" s="55"/>
    </row>
    <row r="129" spans="1:22">
      <c r="B129" s="110" t="s">
        <v>12</v>
      </c>
      <c r="C129" s="110"/>
      <c r="D129" s="110"/>
      <c r="E129" s="110"/>
      <c r="F129" s="110"/>
      <c r="G129" s="110"/>
      <c r="H129" s="55"/>
    </row>
    <row r="130" spans="1:22">
      <c r="B130" s="110" t="s">
        <v>13</v>
      </c>
      <c r="C130" s="110"/>
      <c r="D130" s="110"/>
      <c r="E130" s="110"/>
      <c r="F130" s="110"/>
      <c r="G130" s="110"/>
      <c r="H130" s="55"/>
    </row>
    <row r="131" spans="1:22">
      <c r="B131" s="110" t="s">
        <v>14</v>
      </c>
      <c r="C131" s="110"/>
      <c r="D131" s="110"/>
      <c r="E131" s="110"/>
      <c r="F131" s="110"/>
      <c r="G131" s="110"/>
      <c r="H131" s="55"/>
    </row>
    <row r="132" spans="1:22">
      <c r="B132" s="110" t="s">
        <v>15</v>
      </c>
      <c r="C132" s="110"/>
      <c r="D132" s="110"/>
      <c r="E132" s="110"/>
      <c r="F132" s="110"/>
      <c r="G132" s="110"/>
      <c r="H132" s="55"/>
    </row>
    <row r="134" spans="1:22">
      <c r="A134" s="3">
        <v>2012</v>
      </c>
    </row>
    <row r="135" spans="1:22" ht="18">
      <c r="J135" s="12" t="s">
        <v>17</v>
      </c>
      <c r="K135" s="12" t="s">
        <v>18</v>
      </c>
      <c r="L135" s="12" t="s">
        <v>19</v>
      </c>
      <c r="M135" s="11"/>
      <c r="N135" s="11" t="s">
        <v>20</v>
      </c>
      <c r="O135" s="12" t="s">
        <v>21</v>
      </c>
      <c r="Q135" s="12" t="s">
        <v>17</v>
      </c>
      <c r="R135" s="12" t="s">
        <v>18</v>
      </c>
      <c r="S135" s="12" t="s">
        <v>19</v>
      </c>
      <c r="T135" s="11"/>
      <c r="U135" s="11" t="s">
        <v>20</v>
      </c>
      <c r="V135" s="12" t="s">
        <v>21</v>
      </c>
    </row>
    <row r="136" spans="1:22" ht="15.6">
      <c r="B136" s="111" t="s">
        <v>7</v>
      </c>
      <c r="C136" s="111"/>
      <c r="D136" s="111"/>
      <c r="E136" s="111"/>
      <c r="F136" s="111"/>
      <c r="G136" s="111"/>
      <c r="H136" s="27"/>
      <c r="J136" s="13"/>
      <c r="K136" s="14">
        <v>1978</v>
      </c>
      <c r="L136" s="15">
        <v>621</v>
      </c>
      <c r="M136" s="16"/>
      <c r="N136" s="17">
        <f>K136+K138+K140+K142+K144+K146+K148+K150+K152+K154+K156+K158</f>
        <v>10341</v>
      </c>
      <c r="O136" s="17">
        <f>SQRT(((L136)^2)+((L138)^2)+((L140)^2)+((L142)^2)+((L144)^2)+((L146)^2)+((L148)^2)+((L150)^2)+((L152)^2)+((L154)^2)+((L156)^2)+((L158)^2))</f>
        <v>2041.4705484037727</v>
      </c>
      <c r="Q136" s="13"/>
      <c r="R136" s="14">
        <v>1123</v>
      </c>
      <c r="S136" s="15">
        <v>697</v>
      </c>
      <c r="T136" s="16"/>
      <c r="U136" s="17">
        <f>R136+R138+R140+R142+R144+R146+R148+R150+R152+R154+R156+R158</f>
        <v>13499</v>
      </c>
      <c r="V136" s="17">
        <f>SQRT(((S136)^2)+((S138)^2)+((S140)^2)+((S142)^2)+((S144)^2)+((S146)^2)+((S148)^2)+((S150)^2)+((S152)^2)+((S154)^2)+((S156)^2)+((S158)^2))</f>
        <v>2342.6060274830679</v>
      </c>
    </row>
    <row r="137" spans="1:22" ht="18">
      <c r="B137" s="111" t="s">
        <v>9</v>
      </c>
      <c r="C137" s="111"/>
      <c r="D137" s="111"/>
      <c r="E137" s="111"/>
      <c r="F137" s="111"/>
      <c r="G137" s="111"/>
      <c r="H137" s="27"/>
      <c r="J137" s="12" t="s">
        <v>22</v>
      </c>
      <c r="K137" s="12" t="s">
        <v>23</v>
      </c>
      <c r="L137" s="12" t="s">
        <v>24</v>
      </c>
      <c r="M137" s="11"/>
      <c r="N137" s="11"/>
      <c r="O137" s="11"/>
      <c r="Q137" s="12" t="s">
        <v>22</v>
      </c>
      <c r="R137" s="12">
        <v>464</v>
      </c>
      <c r="S137" s="12" t="s">
        <v>24</v>
      </c>
      <c r="T137" s="11"/>
      <c r="U137" s="11"/>
      <c r="V137" s="11"/>
    </row>
    <row r="138" spans="1:22" ht="15.6">
      <c r="B138" s="111" t="s">
        <v>10</v>
      </c>
      <c r="C138" s="111"/>
      <c r="D138" s="111"/>
      <c r="E138" s="111"/>
      <c r="F138" s="111"/>
      <c r="G138" s="111"/>
      <c r="H138" s="27"/>
      <c r="J138" s="13"/>
      <c r="K138" s="14">
        <v>106</v>
      </c>
      <c r="L138" s="15">
        <v>131</v>
      </c>
      <c r="M138" s="11"/>
      <c r="N138" s="11"/>
      <c r="O138" s="11"/>
      <c r="Q138" s="13"/>
      <c r="R138" s="14">
        <v>464</v>
      </c>
      <c r="S138" s="15">
        <v>421</v>
      </c>
      <c r="T138" s="11"/>
      <c r="U138" s="11"/>
      <c r="V138" s="11"/>
    </row>
    <row r="139" spans="1:22" ht="18">
      <c r="B139" s="111" t="s">
        <v>8</v>
      </c>
      <c r="C139" s="111"/>
      <c r="D139" s="111"/>
      <c r="E139" s="113"/>
      <c r="F139" s="111"/>
      <c r="G139" s="111"/>
      <c r="H139" s="22"/>
      <c r="J139" s="12" t="s">
        <v>25</v>
      </c>
      <c r="K139" s="12" t="s">
        <v>26</v>
      </c>
      <c r="L139" s="12" t="s">
        <v>27</v>
      </c>
      <c r="M139" s="11"/>
      <c r="N139" s="11"/>
      <c r="O139" s="11"/>
      <c r="Q139" s="12" t="s">
        <v>25</v>
      </c>
      <c r="R139" s="12" t="s">
        <v>26</v>
      </c>
      <c r="S139" s="12" t="s">
        <v>27</v>
      </c>
      <c r="T139" s="11"/>
      <c r="U139" s="11"/>
      <c r="V139" s="11"/>
    </row>
    <row r="140" spans="1:22" ht="15.6">
      <c r="B140" s="111" t="s">
        <v>11</v>
      </c>
      <c r="C140" s="111"/>
      <c r="D140" s="111"/>
      <c r="E140" s="112"/>
      <c r="F140" s="111"/>
      <c r="G140" s="111"/>
      <c r="H140" s="22"/>
      <c r="J140" s="13"/>
      <c r="K140" s="14">
        <v>2062</v>
      </c>
      <c r="L140" s="15">
        <v>826</v>
      </c>
      <c r="M140" s="11"/>
      <c r="N140" s="11"/>
      <c r="O140" s="11"/>
      <c r="Q140" s="13"/>
      <c r="R140" s="14">
        <v>2286</v>
      </c>
      <c r="S140" s="15">
        <v>805</v>
      </c>
      <c r="T140" s="11"/>
      <c r="U140" s="11"/>
      <c r="V140" s="11"/>
    </row>
    <row r="141" spans="1:22" ht="18">
      <c r="B141" s="111" t="s">
        <v>12</v>
      </c>
      <c r="C141" s="111"/>
      <c r="D141" s="111"/>
      <c r="E141" s="113"/>
      <c r="F141" s="111"/>
      <c r="G141" s="111"/>
      <c r="H141" s="22"/>
      <c r="J141" s="12" t="s">
        <v>28</v>
      </c>
      <c r="K141" s="12" t="s">
        <v>29</v>
      </c>
      <c r="L141" s="12" t="s">
        <v>30</v>
      </c>
      <c r="M141" s="11"/>
      <c r="N141" s="11"/>
      <c r="O141" s="11"/>
      <c r="Q141" s="12" t="s">
        <v>28</v>
      </c>
      <c r="R141" s="12" t="s">
        <v>29</v>
      </c>
      <c r="S141" s="12" t="s">
        <v>30</v>
      </c>
      <c r="T141" s="11"/>
      <c r="U141" s="11"/>
      <c r="V141" s="11"/>
    </row>
    <row r="142" spans="1:22" ht="15.6">
      <c r="B142" s="111" t="s">
        <v>13</v>
      </c>
      <c r="C142" s="111"/>
      <c r="D142" s="111"/>
      <c r="E142" s="112"/>
      <c r="F142" s="111"/>
      <c r="G142" s="111"/>
      <c r="H142" s="22"/>
      <c r="J142" s="13"/>
      <c r="K142" s="14">
        <v>945</v>
      </c>
      <c r="L142" s="15">
        <v>542</v>
      </c>
      <c r="M142" s="11"/>
      <c r="N142" s="11"/>
      <c r="O142" s="11"/>
      <c r="Q142" s="13"/>
      <c r="R142" s="14">
        <v>1049</v>
      </c>
      <c r="S142" s="15">
        <v>513</v>
      </c>
      <c r="T142" s="11"/>
      <c r="U142" s="11"/>
      <c r="V142" s="11"/>
    </row>
    <row r="143" spans="1:22" ht="18">
      <c r="B143" s="111" t="s">
        <v>14</v>
      </c>
      <c r="C143" s="111"/>
      <c r="D143" s="111"/>
      <c r="E143" s="112"/>
      <c r="F143" s="111"/>
      <c r="G143" s="111"/>
      <c r="H143" s="22"/>
      <c r="J143" s="12" t="s">
        <v>31</v>
      </c>
      <c r="K143" s="12" t="s">
        <v>32</v>
      </c>
      <c r="L143" s="12" t="s">
        <v>33</v>
      </c>
      <c r="M143" s="11"/>
      <c r="N143" s="11"/>
      <c r="O143" s="11"/>
      <c r="Q143" s="12" t="s">
        <v>31</v>
      </c>
      <c r="R143" s="12" t="s">
        <v>32</v>
      </c>
      <c r="S143" s="12" t="s">
        <v>33</v>
      </c>
      <c r="T143" s="11"/>
      <c r="U143" s="11"/>
      <c r="V143" s="11"/>
    </row>
    <row r="144" spans="1:22" ht="15.6">
      <c r="B144" s="111" t="s">
        <v>15</v>
      </c>
      <c r="C144" s="111"/>
      <c r="D144" s="111"/>
      <c r="E144" s="112"/>
      <c r="F144" s="111"/>
      <c r="G144" s="111"/>
      <c r="H144" s="22"/>
      <c r="J144" s="13"/>
      <c r="K144" s="14">
        <v>189</v>
      </c>
      <c r="L144" s="15">
        <v>195</v>
      </c>
      <c r="M144" s="11"/>
      <c r="N144" s="11"/>
      <c r="O144" s="11"/>
      <c r="Q144" s="13"/>
      <c r="R144" s="14">
        <v>278</v>
      </c>
      <c r="S144" s="15">
        <v>167</v>
      </c>
      <c r="T144" s="11"/>
      <c r="U144" s="11"/>
      <c r="V144" s="11"/>
    </row>
    <row r="145" spans="2:22" ht="18">
      <c r="B145" s="111" t="s">
        <v>16</v>
      </c>
      <c r="C145" s="111"/>
      <c r="D145" s="111"/>
      <c r="E145" s="113"/>
      <c r="F145" s="111"/>
      <c r="G145" s="111"/>
      <c r="H145" s="27"/>
      <c r="J145" s="12" t="s">
        <v>34</v>
      </c>
      <c r="K145" s="12" t="s">
        <v>35</v>
      </c>
      <c r="L145" s="12" t="s">
        <v>36</v>
      </c>
      <c r="M145" s="11"/>
      <c r="N145" s="11"/>
      <c r="O145" s="11"/>
      <c r="Q145" s="12" t="s">
        <v>34</v>
      </c>
      <c r="R145" s="12" t="s">
        <v>35</v>
      </c>
      <c r="S145" s="12" t="s">
        <v>36</v>
      </c>
      <c r="T145" s="11"/>
      <c r="U145" s="11"/>
      <c r="V145" s="11"/>
    </row>
    <row r="146" spans="2:22" ht="15.6">
      <c r="B146" s="111" t="s">
        <v>8</v>
      </c>
      <c r="C146" s="111"/>
      <c r="D146" s="111"/>
      <c r="E146" s="113"/>
      <c r="F146" s="111"/>
      <c r="G146" s="111"/>
      <c r="H146" s="23"/>
      <c r="J146" s="13"/>
      <c r="K146" s="14">
        <v>420</v>
      </c>
      <c r="L146" s="15">
        <v>285</v>
      </c>
      <c r="M146" s="11"/>
      <c r="N146" s="11"/>
      <c r="O146" s="11"/>
      <c r="Q146" s="13"/>
      <c r="R146" s="14">
        <v>1342</v>
      </c>
      <c r="S146" s="15">
        <v>400</v>
      </c>
      <c r="T146" s="11"/>
      <c r="U146" s="11"/>
      <c r="V146" s="11"/>
    </row>
    <row r="147" spans="2:22" ht="18">
      <c r="B147" s="111" t="s">
        <v>11</v>
      </c>
      <c r="C147" s="111"/>
      <c r="D147" s="111"/>
      <c r="E147" s="112"/>
      <c r="F147" s="111"/>
      <c r="G147" s="111"/>
      <c r="H147" s="23"/>
      <c r="J147" s="12" t="s">
        <v>37</v>
      </c>
      <c r="K147" s="12" t="s">
        <v>38</v>
      </c>
      <c r="L147" s="12" t="s">
        <v>39</v>
      </c>
      <c r="M147" s="11"/>
      <c r="N147" s="11"/>
      <c r="O147" s="11"/>
      <c r="Q147" s="12" t="s">
        <v>37</v>
      </c>
      <c r="R147" s="12" t="s">
        <v>38</v>
      </c>
      <c r="S147" s="12" t="s">
        <v>39</v>
      </c>
      <c r="T147" s="11"/>
      <c r="U147" s="11"/>
      <c r="V147" s="11"/>
    </row>
    <row r="148" spans="2:22" ht="15.6">
      <c r="B148" s="111" t="s">
        <v>12</v>
      </c>
      <c r="C148" s="111"/>
      <c r="D148" s="111"/>
      <c r="E148" s="113"/>
      <c r="F148" s="111"/>
      <c r="G148" s="111"/>
      <c r="H148" s="27"/>
      <c r="J148" s="13"/>
      <c r="K148" s="14">
        <v>1126</v>
      </c>
      <c r="L148" s="15">
        <v>616</v>
      </c>
      <c r="M148" s="11"/>
      <c r="N148" s="11"/>
      <c r="O148" s="11"/>
      <c r="Q148" s="13"/>
      <c r="R148" s="14">
        <v>1945</v>
      </c>
      <c r="S148" s="15">
        <v>796</v>
      </c>
      <c r="T148" s="11"/>
      <c r="U148" s="11"/>
      <c r="V148" s="11"/>
    </row>
    <row r="149" spans="2:22" ht="18">
      <c r="B149" s="111" t="s">
        <v>13</v>
      </c>
      <c r="C149" s="111"/>
      <c r="D149" s="111"/>
      <c r="E149" s="112"/>
      <c r="F149" s="111"/>
      <c r="G149" s="111"/>
      <c r="H149" s="23"/>
      <c r="J149" s="12" t="s">
        <v>40</v>
      </c>
      <c r="K149" s="12" t="s">
        <v>41</v>
      </c>
      <c r="L149" s="12" t="s">
        <v>42</v>
      </c>
      <c r="M149" s="11"/>
      <c r="N149" s="11"/>
      <c r="O149" s="11"/>
      <c r="Q149" s="12" t="s">
        <v>40</v>
      </c>
      <c r="R149" s="12" t="s">
        <v>41</v>
      </c>
      <c r="S149" s="12" t="s">
        <v>42</v>
      </c>
      <c r="T149" s="11"/>
      <c r="U149" s="11"/>
      <c r="V149" s="11"/>
    </row>
    <row r="150" spans="2:22" ht="15.6">
      <c r="B150" s="111" t="s">
        <v>14</v>
      </c>
      <c r="C150" s="111"/>
      <c r="D150" s="111"/>
      <c r="E150" s="112"/>
      <c r="F150" s="111"/>
      <c r="G150" s="111"/>
      <c r="H150" s="23"/>
      <c r="J150" s="13"/>
      <c r="K150" s="14">
        <v>407</v>
      </c>
      <c r="L150" s="15">
        <v>542</v>
      </c>
      <c r="M150" s="11"/>
      <c r="N150" s="11"/>
      <c r="O150" s="11"/>
      <c r="Q150" s="13"/>
      <c r="R150" s="14">
        <v>724</v>
      </c>
      <c r="S150" s="15">
        <v>496</v>
      </c>
      <c r="T150" s="11"/>
      <c r="U150" s="11"/>
      <c r="V150" s="11"/>
    </row>
    <row r="151" spans="2:22" ht="18">
      <c r="B151" s="111" t="s">
        <v>15</v>
      </c>
      <c r="C151" s="111"/>
      <c r="D151" s="111"/>
      <c r="E151" s="112"/>
      <c r="F151" s="111"/>
      <c r="G151" s="111"/>
      <c r="H151" s="23"/>
      <c r="J151" s="12" t="s">
        <v>43</v>
      </c>
      <c r="K151" s="12" t="s">
        <v>44</v>
      </c>
      <c r="L151" s="12" t="s">
        <v>45</v>
      </c>
      <c r="M151" s="11"/>
      <c r="N151" s="11"/>
      <c r="O151" s="11"/>
      <c r="Q151" s="12" t="s">
        <v>43</v>
      </c>
      <c r="R151" s="12" t="s">
        <v>44</v>
      </c>
      <c r="S151" s="12" t="s">
        <v>45</v>
      </c>
      <c r="T151" s="11"/>
      <c r="U151" s="11"/>
      <c r="V151" s="11"/>
    </row>
    <row r="152" spans="2:22" ht="15.6">
      <c r="B152" s="110" t="s">
        <v>53</v>
      </c>
      <c r="C152" s="110"/>
      <c r="D152" s="110"/>
      <c r="E152" s="110"/>
      <c r="F152" s="110"/>
      <c r="G152" s="110"/>
      <c r="H152" s="56"/>
      <c r="J152" s="13"/>
      <c r="K152" s="14">
        <v>1620</v>
      </c>
      <c r="L152" s="15">
        <v>1089</v>
      </c>
      <c r="M152" s="11"/>
      <c r="N152" s="11"/>
      <c r="O152" s="11"/>
      <c r="Q152" s="13"/>
      <c r="R152" s="14">
        <v>2384</v>
      </c>
      <c r="S152" s="15">
        <v>1457</v>
      </c>
      <c r="T152" s="11"/>
      <c r="U152" s="11"/>
      <c r="V152" s="11"/>
    </row>
    <row r="153" spans="2:22" ht="18">
      <c r="B153" s="110" t="s">
        <v>10</v>
      </c>
      <c r="C153" s="110"/>
      <c r="D153" s="110"/>
      <c r="E153" s="110"/>
      <c r="F153" s="110"/>
      <c r="G153" s="110"/>
      <c r="H153" s="56"/>
      <c r="J153" s="12" t="s">
        <v>46</v>
      </c>
      <c r="K153" s="12" t="s">
        <v>47</v>
      </c>
      <c r="L153" s="12" t="s">
        <v>48</v>
      </c>
      <c r="M153" s="11"/>
      <c r="N153" s="11"/>
      <c r="O153" s="11"/>
      <c r="Q153" s="12" t="s">
        <v>46</v>
      </c>
      <c r="R153" s="12" t="s">
        <v>47</v>
      </c>
      <c r="S153" s="12" t="s">
        <v>48</v>
      </c>
      <c r="T153" s="11"/>
      <c r="U153" s="11"/>
      <c r="V153" s="11"/>
    </row>
    <row r="154" spans="2:22" ht="15.6">
      <c r="B154" s="110" t="s">
        <v>8</v>
      </c>
      <c r="C154" s="110"/>
      <c r="D154" s="110"/>
      <c r="E154" s="110"/>
      <c r="F154" s="110"/>
      <c r="G154" s="110"/>
      <c r="H154" s="56"/>
      <c r="J154" s="13"/>
      <c r="K154" s="14">
        <v>914</v>
      </c>
      <c r="L154" s="15">
        <v>832</v>
      </c>
      <c r="M154" s="11"/>
      <c r="N154" s="11"/>
      <c r="O154" s="11"/>
      <c r="Q154" s="13"/>
      <c r="R154" s="14">
        <v>489</v>
      </c>
      <c r="S154" s="15">
        <v>352</v>
      </c>
      <c r="T154" s="11"/>
      <c r="U154" s="11"/>
      <c r="V154" s="11"/>
    </row>
    <row r="155" spans="2:22" ht="18">
      <c r="B155" s="110" t="s">
        <v>11</v>
      </c>
      <c r="C155" s="110"/>
      <c r="D155" s="110"/>
      <c r="E155" s="110"/>
      <c r="F155" s="110"/>
      <c r="G155" s="110"/>
      <c r="H155" s="56"/>
      <c r="J155" s="12" t="s">
        <v>43</v>
      </c>
      <c r="K155" s="12" t="s">
        <v>49</v>
      </c>
      <c r="L155" s="12" t="s">
        <v>52</v>
      </c>
      <c r="Q155" s="12" t="s">
        <v>43</v>
      </c>
      <c r="R155" s="12" t="s">
        <v>49</v>
      </c>
      <c r="S155" s="12" t="s">
        <v>52</v>
      </c>
    </row>
    <row r="156" spans="2:22" ht="15.6">
      <c r="B156" s="110" t="s">
        <v>12</v>
      </c>
      <c r="C156" s="110"/>
      <c r="D156" s="110"/>
      <c r="E156" s="110"/>
      <c r="F156" s="110"/>
      <c r="G156" s="110"/>
      <c r="H156" s="56"/>
      <c r="J156" s="13"/>
      <c r="K156" s="14">
        <v>44</v>
      </c>
      <c r="L156" s="15">
        <v>89</v>
      </c>
      <c r="Q156" s="13"/>
      <c r="R156" s="14">
        <v>829</v>
      </c>
      <c r="S156" s="15">
        <v>649</v>
      </c>
    </row>
    <row r="157" spans="2:22" ht="18">
      <c r="B157" s="110" t="s">
        <v>13</v>
      </c>
      <c r="C157" s="110"/>
      <c r="D157" s="110"/>
      <c r="E157" s="110"/>
      <c r="F157" s="110"/>
      <c r="G157" s="110"/>
      <c r="H157" s="56"/>
      <c r="J157" s="12" t="s">
        <v>46</v>
      </c>
      <c r="K157" s="12" t="s">
        <v>50</v>
      </c>
      <c r="L157" s="12" t="s">
        <v>51</v>
      </c>
      <c r="Q157" s="12" t="s">
        <v>46</v>
      </c>
      <c r="R157" s="12" t="s">
        <v>50</v>
      </c>
      <c r="S157" s="12" t="s">
        <v>51</v>
      </c>
    </row>
    <row r="158" spans="2:22" ht="15.6">
      <c r="B158" s="110" t="s">
        <v>14</v>
      </c>
      <c r="C158" s="110"/>
      <c r="D158" s="110"/>
      <c r="E158" s="110"/>
      <c r="F158" s="110"/>
      <c r="G158" s="110"/>
      <c r="H158" s="56"/>
      <c r="J158" s="13"/>
      <c r="K158" s="14">
        <v>530</v>
      </c>
      <c r="L158" s="15">
        <v>332</v>
      </c>
      <c r="Q158" s="13"/>
      <c r="R158" s="14">
        <v>586</v>
      </c>
      <c r="S158" s="15">
        <v>422</v>
      </c>
    </row>
    <row r="159" spans="2:22">
      <c r="B159" s="110" t="s">
        <v>15</v>
      </c>
      <c r="C159" s="110"/>
      <c r="D159" s="110"/>
      <c r="E159" s="110"/>
      <c r="F159" s="110"/>
      <c r="G159" s="110"/>
      <c r="H159" s="56"/>
    </row>
    <row r="160" spans="2:22">
      <c r="B160" s="110" t="s">
        <v>16</v>
      </c>
      <c r="C160" s="110"/>
      <c r="D160" s="110"/>
      <c r="E160" s="110"/>
      <c r="F160" s="110"/>
      <c r="G160" s="110"/>
      <c r="H160" s="57"/>
    </row>
    <row r="161" spans="1:22">
      <c r="B161" s="110" t="s">
        <v>8</v>
      </c>
      <c r="C161" s="110"/>
      <c r="D161" s="110"/>
      <c r="E161" s="110"/>
      <c r="F161" s="110"/>
      <c r="G161" s="110"/>
      <c r="H161" s="57"/>
    </row>
    <row r="162" spans="1:22">
      <c r="B162" s="110" t="s">
        <v>11</v>
      </c>
      <c r="C162" s="110"/>
      <c r="D162" s="110"/>
      <c r="E162" s="110"/>
      <c r="F162" s="110"/>
      <c r="G162" s="110"/>
      <c r="H162" s="57"/>
    </row>
    <row r="163" spans="1:22">
      <c r="B163" s="110" t="s">
        <v>12</v>
      </c>
      <c r="C163" s="110"/>
      <c r="D163" s="110"/>
      <c r="E163" s="110"/>
      <c r="F163" s="110"/>
      <c r="G163" s="110"/>
      <c r="H163" s="57"/>
    </row>
    <row r="164" spans="1:22">
      <c r="B164" s="110" t="s">
        <v>13</v>
      </c>
      <c r="C164" s="110"/>
      <c r="D164" s="110"/>
      <c r="E164" s="110"/>
      <c r="F164" s="110"/>
      <c r="G164" s="110"/>
      <c r="H164" s="57"/>
    </row>
    <row r="165" spans="1:22">
      <c r="B165" s="110" t="s">
        <v>14</v>
      </c>
      <c r="C165" s="110"/>
      <c r="D165" s="110"/>
      <c r="E165" s="110"/>
      <c r="F165" s="110"/>
      <c r="G165" s="110"/>
      <c r="H165" s="57"/>
    </row>
    <row r="166" spans="1:22">
      <c r="B166" s="110" t="s">
        <v>15</v>
      </c>
      <c r="C166" s="110"/>
      <c r="D166" s="110"/>
      <c r="E166" s="110"/>
      <c r="F166" s="110"/>
      <c r="G166" s="110"/>
      <c r="H166" s="57"/>
    </row>
    <row r="169" spans="1:22">
      <c r="A169" s="3">
        <v>2011</v>
      </c>
    </row>
    <row r="170" spans="1:22" ht="18">
      <c r="J170" s="12" t="s">
        <v>17</v>
      </c>
      <c r="K170" s="12" t="s">
        <v>18</v>
      </c>
      <c r="L170" s="12" t="s">
        <v>19</v>
      </c>
      <c r="M170" s="11"/>
      <c r="N170" s="11" t="s">
        <v>20</v>
      </c>
      <c r="O170" s="12" t="s">
        <v>21</v>
      </c>
      <c r="Q170" s="12" t="s">
        <v>17</v>
      </c>
      <c r="R170" s="12" t="s">
        <v>18</v>
      </c>
      <c r="S170" s="12" t="s">
        <v>19</v>
      </c>
      <c r="T170" s="11"/>
      <c r="U170" s="11" t="s">
        <v>20</v>
      </c>
      <c r="V170" s="12" t="s">
        <v>21</v>
      </c>
    </row>
    <row r="171" spans="1:22" ht="15.6">
      <c r="B171" s="111" t="s">
        <v>7</v>
      </c>
      <c r="C171" s="111"/>
      <c r="D171" s="111"/>
      <c r="E171" s="111"/>
      <c r="F171" s="111"/>
      <c r="G171" s="111"/>
      <c r="H171" s="27"/>
      <c r="J171" s="13"/>
      <c r="K171" s="14">
        <v>1808</v>
      </c>
      <c r="L171" s="15">
        <v>912</v>
      </c>
      <c r="M171" s="16"/>
      <c r="N171" s="17">
        <f>K171+K173+K175+K177+K179+K181+K183+K185+K187+K189+K191+K193</f>
        <v>8898</v>
      </c>
      <c r="O171" s="17">
        <f>SQRT(((L171)^2)+((L173)^2)+((L175)^2)+((L177)^2)+((L179)^2)+((L181)^2)+((L183)^2)+((L185)^2)+((L187)^2)+((L189)^2)+((L191)^2)+((L193)^2))</f>
        <v>2145.1850736008769</v>
      </c>
      <c r="Q171" s="13"/>
      <c r="R171" s="14">
        <v>1908</v>
      </c>
      <c r="S171" s="15">
        <v>1028</v>
      </c>
      <c r="T171" s="16"/>
      <c r="U171" s="17">
        <f>R171+R173+R175+R177+R179+R181+R183+R185+R187+R189+R191+R193</f>
        <v>16316</v>
      </c>
      <c r="V171" s="17">
        <f>SQRT(((S171)^2)+((S173)^2)+((S175)^2)+((S177)^2)+((S179)^2)+((S181)^2)+((S183)^2)+((S185)^2)+((S187)^2)+((S189)^2)+((S191)^2)+((S193)^2))</f>
        <v>2733.0036589803535</v>
      </c>
    </row>
    <row r="172" spans="1:22" ht="18">
      <c r="B172" s="111" t="s">
        <v>9</v>
      </c>
      <c r="C172" s="111"/>
      <c r="D172" s="111"/>
      <c r="E172" s="111"/>
      <c r="F172" s="111"/>
      <c r="G172" s="111"/>
      <c r="H172" s="27"/>
      <c r="J172" s="12" t="s">
        <v>22</v>
      </c>
      <c r="K172" s="12" t="s">
        <v>23</v>
      </c>
      <c r="L172" s="12" t="s">
        <v>24</v>
      </c>
      <c r="M172" s="11"/>
      <c r="N172" s="11"/>
      <c r="O172" s="11"/>
      <c r="Q172" s="12" t="s">
        <v>22</v>
      </c>
      <c r="R172" s="12" t="s">
        <v>23</v>
      </c>
      <c r="S172" s="12" t="s">
        <v>24</v>
      </c>
      <c r="T172" s="11"/>
      <c r="U172" s="11"/>
      <c r="V172" s="11"/>
    </row>
    <row r="173" spans="1:22" ht="15.6">
      <c r="B173" s="111" t="s">
        <v>10</v>
      </c>
      <c r="C173" s="111"/>
      <c r="D173" s="111"/>
      <c r="E173" s="111"/>
      <c r="F173" s="111"/>
      <c r="G173" s="111"/>
      <c r="H173" s="27"/>
      <c r="J173" s="13"/>
      <c r="K173" s="14">
        <v>185</v>
      </c>
      <c r="L173" s="15">
        <v>243</v>
      </c>
      <c r="M173" s="11"/>
      <c r="N173" s="11"/>
      <c r="O173" s="11"/>
      <c r="Q173" s="13"/>
      <c r="R173" s="14">
        <v>1301</v>
      </c>
      <c r="S173" s="15">
        <v>1243</v>
      </c>
      <c r="T173" s="11"/>
      <c r="U173" s="11"/>
      <c r="V173" s="11"/>
    </row>
    <row r="174" spans="1:22" ht="18">
      <c r="B174" s="111" t="s">
        <v>8</v>
      </c>
      <c r="C174" s="111"/>
      <c r="D174" s="111"/>
      <c r="E174" s="113"/>
      <c r="F174" s="111"/>
      <c r="G174" s="111"/>
      <c r="H174" s="24"/>
      <c r="J174" s="12" t="s">
        <v>25</v>
      </c>
      <c r="K174" s="12" t="s">
        <v>26</v>
      </c>
      <c r="L174" s="12" t="s">
        <v>27</v>
      </c>
      <c r="M174" s="11"/>
      <c r="N174" s="11"/>
      <c r="O174" s="11"/>
      <c r="Q174" s="12" t="s">
        <v>25</v>
      </c>
      <c r="R174" s="12" t="s">
        <v>26</v>
      </c>
      <c r="S174" s="12" t="s">
        <v>27</v>
      </c>
      <c r="T174" s="11"/>
      <c r="U174" s="11"/>
      <c r="V174" s="11"/>
    </row>
    <row r="175" spans="1:22" ht="15.6">
      <c r="B175" s="111" t="s">
        <v>11</v>
      </c>
      <c r="C175" s="111"/>
      <c r="D175" s="111"/>
      <c r="E175" s="112"/>
      <c r="F175" s="111"/>
      <c r="G175" s="111"/>
      <c r="H175" s="24"/>
      <c r="J175" s="13"/>
      <c r="K175" s="14">
        <v>1109</v>
      </c>
      <c r="L175" s="15">
        <v>745</v>
      </c>
      <c r="M175" s="11"/>
      <c r="N175" s="11"/>
      <c r="O175" s="11"/>
      <c r="Q175" s="13"/>
      <c r="R175" s="14">
        <v>2116</v>
      </c>
      <c r="S175" s="15">
        <v>1176</v>
      </c>
      <c r="T175" s="11"/>
      <c r="U175" s="11"/>
      <c r="V175" s="11"/>
    </row>
    <row r="176" spans="1:22" ht="18">
      <c r="B176" s="111" t="s">
        <v>12</v>
      </c>
      <c r="C176" s="111"/>
      <c r="D176" s="111"/>
      <c r="E176" s="113"/>
      <c r="F176" s="111"/>
      <c r="G176" s="111"/>
      <c r="H176" s="24"/>
      <c r="J176" s="12" t="s">
        <v>28</v>
      </c>
      <c r="K176" s="12" t="s">
        <v>29</v>
      </c>
      <c r="L176" s="12" t="s">
        <v>30</v>
      </c>
      <c r="M176" s="11"/>
      <c r="N176" s="11"/>
      <c r="O176" s="11"/>
      <c r="Q176" s="12" t="s">
        <v>28</v>
      </c>
      <c r="R176" s="12" t="s">
        <v>29</v>
      </c>
      <c r="S176" s="12" t="s">
        <v>30</v>
      </c>
      <c r="T176" s="11"/>
      <c r="U176" s="11"/>
      <c r="V176" s="11"/>
    </row>
    <row r="177" spans="2:22" ht="15.6">
      <c r="B177" s="111" t="s">
        <v>13</v>
      </c>
      <c r="C177" s="111"/>
      <c r="D177" s="111"/>
      <c r="E177" s="112"/>
      <c r="F177" s="111"/>
      <c r="G177" s="111"/>
      <c r="H177" s="24"/>
      <c r="J177" s="13"/>
      <c r="K177" s="14">
        <v>522</v>
      </c>
      <c r="L177" s="15">
        <v>759</v>
      </c>
      <c r="M177" s="11"/>
      <c r="N177" s="11"/>
      <c r="O177" s="11"/>
      <c r="Q177" s="13"/>
      <c r="R177" s="14">
        <v>2106</v>
      </c>
      <c r="S177" s="15">
        <v>930</v>
      </c>
      <c r="T177" s="11"/>
      <c r="U177" s="11"/>
      <c r="V177" s="11"/>
    </row>
    <row r="178" spans="2:22" ht="18">
      <c r="B178" s="111" t="s">
        <v>14</v>
      </c>
      <c r="C178" s="111"/>
      <c r="D178" s="111"/>
      <c r="E178" s="112"/>
      <c r="F178" s="111"/>
      <c r="G178" s="111"/>
      <c r="H178" s="24"/>
      <c r="J178" s="12" t="s">
        <v>31</v>
      </c>
      <c r="K178" s="12" t="s">
        <v>32</v>
      </c>
      <c r="L178" s="12" t="s">
        <v>33</v>
      </c>
      <c r="M178" s="11"/>
      <c r="N178" s="11"/>
      <c r="O178" s="11"/>
      <c r="Q178" s="12" t="s">
        <v>31</v>
      </c>
      <c r="R178" s="12" t="s">
        <v>32</v>
      </c>
      <c r="S178" s="12" t="s">
        <v>33</v>
      </c>
      <c r="T178" s="11"/>
      <c r="U178" s="11"/>
      <c r="V178" s="11"/>
    </row>
    <row r="179" spans="2:22" ht="15.6">
      <c r="B179" s="111" t="s">
        <v>15</v>
      </c>
      <c r="C179" s="111"/>
      <c r="D179" s="111"/>
      <c r="E179" s="112"/>
      <c r="F179" s="111"/>
      <c r="G179" s="111"/>
      <c r="H179" s="24"/>
      <c r="J179" s="13"/>
      <c r="K179" s="14">
        <v>125</v>
      </c>
      <c r="L179" s="15">
        <v>152</v>
      </c>
      <c r="M179" s="11"/>
      <c r="N179" s="11"/>
      <c r="O179" s="11"/>
      <c r="Q179" s="13"/>
      <c r="R179" s="14">
        <v>146</v>
      </c>
      <c r="S179" s="15">
        <v>165</v>
      </c>
      <c r="T179" s="11"/>
      <c r="U179" s="11"/>
      <c r="V179" s="11"/>
    </row>
    <row r="180" spans="2:22" ht="18">
      <c r="B180" s="111" t="s">
        <v>16</v>
      </c>
      <c r="C180" s="111"/>
      <c r="D180" s="111"/>
      <c r="E180" s="113"/>
      <c r="F180" s="111"/>
      <c r="G180" s="111"/>
      <c r="H180" s="27"/>
      <c r="J180" s="12" t="s">
        <v>34</v>
      </c>
      <c r="K180" s="12" t="s">
        <v>35</v>
      </c>
      <c r="L180" s="12" t="s">
        <v>36</v>
      </c>
      <c r="M180" s="11"/>
      <c r="N180" s="11"/>
      <c r="O180" s="11"/>
      <c r="Q180" s="12" t="s">
        <v>34</v>
      </c>
      <c r="R180" s="12" t="s">
        <v>35</v>
      </c>
      <c r="S180" s="12" t="s">
        <v>36</v>
      </c>
      <c r="T180" s="11"/>
      <c r="U180" s="11"/>
      <c r="V180" s="11"/>
    </row>
    <row r="181" spans="2:22" ht="15.6">
      <c r="B181" s="111" t="s">
        <v>8</v>
      </c>
      <c r="C181" s="111"/>
      <c r="D181" s="111"/>
      <c r="E181" s="112"/>
      <c r="F181" s="111"/>
      <c r="G181" s="111"/>
      <c r="H181" s="25"/>
      <c r="J181" s="13"/>
      <c r="K181" s="14">
        <v>554</v>
      </c>
      <c r="L181" s="15">
        <v>517</v>
      </c>
      <c r="M181" s="11"/>
      <c r="N181" s="11"/>
      <c r="O181" s="11"/>
      <c r="Q181" s="13"/>
      <c r="R181" s="14">
        <v>1223</v>
      </c>
      <c r="S181" s="15">
        <v>595</v>
      </c>
      <c r="T181" s="11"/>
      <c r="U181" s="11"/>
      <c r="V181" s="11"/>
    </row>
    <row r="182" spans="2:22" ht="18">
      <c r="B182" s="111" t="s">
        <v>11</v>
      </c>
      <c r="C182" s="111"/>
      <c r="D182" s="111"/>
      <c r="E182" s="112"/>
      <c r="F182" s="111"/>
      <c r="G182" s="111"/>
      <c r="H182" s="25"/>
      <c r="J182" s="12" t="s">
        <v>37</v>
      </c>
      <c r="K182" s="12" t="s">
        <v>38</v>
      </c>
      <c r="L182" s="12" t="s">
        <v>39</v>
      </c>
      <c r="M182" s="11"/>
      <c r="N182" s="11"/>
      <c r="O182" s="11"/>
      <c r="Q182" s="12" t="s">
        <v>37</v>
      </c>
      <c r="R182" s="12" t="s">
        <v>38</v>
      </c>
      <c r="S182" s="12" t="s">
        <v>39</v>
      </c>
      <c r="T182" s="11"/>
      <c r="U182" s="11"/>
      <c r="V182" s="11"/>
    </row>
    <row r="183" spans="2:22" ht="15.6">
      <c r="B183" s="111" t="s">
        <v>12</v>
      </c>
      <c r="C183" s="111"/>
      <c r="D183" s="111"/>
      <c r="E183" s="113"/>
      <c r="F183" s="111"/>
      <c r="G183" s="111"/>
      <c r="H183" s="27"/>
      <c r="J183" s="13"/>
      <c r="K183" s="14">
        <v>841</v>
      </c>
      <c r="L183" s="15">
        <v>664</v>
      </c>
      <c r="M183" s="11"/>
      <c r="N183" s="11"/>
      <c r="O183" s="11"/>
      <c r="Q183" s="13"/>
      <c r="R183" s="14">
        <v>2830</v>
      </c>
      <c r="S183" s="15">
        <v>756</v>
      </c>
      <c r="T183" s="11"/>
      <c r="U183" s="11"/>
      <c r="V183" s="11"/>
    </row>
    <row r="184" spans="2:22" ht="18">
      <c r="B184" s="111" t="s">
        <v>13</v>
      </c>
      <c r="C184" s="111"/>
      <c r="D184" s="111"/>
      <c r="E184" s="112"/>
      <c r="F184" s="111"/>
      <c r="G184" s="111"/>
      <c r="H184" s="25"/>
      <c r="J184" s="12" t="s">
        <v>40</v>
      </c>
      <c r="K184" s="12" t="s">
        <v>41</v>
      </c>
      <c r="L184" s="12" t="s">
        <v>42</v>
      </c>
      <c r="M184" s="11"/>
      <c r="N184" s="11"/>
      <c r="O184" s="11"/>
      <c r="Q184" s="12" t="s">
        <v>40</v>
      </c>
      <c r="R184" s="12" t="s">
        <v>41</v>
      </c>
      <c r="S184" s="12" t="s">
        <v>42</v>
      </c>
      <c r="T184" s="11"/>
      <c r="U184" s="11"/>
      <c r="V184" s="11"/>
    </row>
    <row r="185" spans="2:22" ht="15.6">
      <c r="B185" s="111" t="s">
        <v>14</v>
      </c>
      <c r="C185" s="111"/>
      <c r="D185" s="111"/>
      <c r="E185" s="112"/>
      <c r="F185" s="111"/>
      <c r="G185" s="111"/>
      <c r="H185" s="25"/>
      <c r="J185" s="13"/>
      <c r="K185" s="14">
        <v>406</v>
      </c>
      <c r="L185" s="15">
        <v>431</v>
      </c>
      <c r="M185" s="11"/>
      <c r="N185" s="11"/>
      <c r="O185" s="11"/>
      <c r="Q185" s="13"/>
      <c r="R185" s="14">
        <v>54</v>
      </c>
      <c r="S185" s="15">
        <v>89</v>
      </c>
      <c r="T185" s="11"/>
      <c r="U185" s="11"/>
      <c r="V185" s="11"/>
    </row>
    <row r="186" spans="2:22" ht="18">
      <c r="B186" s="111" t="s">
        <v>15</v>
      </c>
      <c r="C186" s="111"/>
      <c r="D186" s="111"/>
      <c r="E186" s="112"/>
      <c r="F186" s="111"/>
      <c r="G186" s="111"/>
      <c r="H186" s="25"/>
      <c r="J186" s="12" t="s">
        <v>43</v>
      </c>
      <c r="K186" s="12" t="s">
        <v>44</v>
      </c>
      <c r="L186" s="12" t="s">
        <v>45</v>
      </c>
      <c r="M186" s="11"/>
      <c r="N186" s="11"/>
      <c r="O186" s="11"/>
      <c r="Q186" s="12" t="s">
        <v>43</v>
      </c>
      <c r="R186" s="12" t="s">
        <v>44</v>
      </c>
      <c r="S186" s="12" t="s">
        <v>45</v>
      </c>
      <c r="T186" s="11"/>
      <c r="U186" s="11"/>
      <c r="V186" s="11"/>
    </row>
    <row r="187" spans="2:22" ht="15.6">
      <c r="B187" s="110" t="s">
        <v>53</v>
      </c>
      <c r="C187" s="110"/>
      <c r="D187" s="110"/>
      <c r="E187" s="110"/>
      <c r="F187" s="110"/>
      <c r="G187" s="110"/>
      <c r="H187" s="58"/>
      <c r="J187" s="13"/>
      <c r="K187" s="14">
        <v>2843</v>
      </c>
      <c r="L187" s="15">
        <v>1216</v>
      </c>
      <c r="M187" s="11"/>
      <c r="N187" s="11"/>
      <c r="O187" s="11"/>
      <c r="Q187" s="13"/>
      <c r="R187" s="14">
        <v>1523</v>
      </c>
      <c r="S187" s="15">
        <v>742</v>
      </c>
      <c r="T187" s="11"/>
      <c r="U187" s="11"/>
      <c r="V187" s="11"/>
    </row>
    <row r="188" spans="2:22" ht="18">
      <c r="B188" s="110" t="s">
        <v>10</v>
      </c>
      <c r="C188" s="110"/>
      <c r="D188" s="110"/>
      <c r="E188" s="110"/>
      <c r="F188" s="110"/>
      <c r="G188" s="110"/>
      <c r="H188" s="58"/>
      <c r="J188" s="12" t="s">
        <v>46</v>
      </c>
      <c r="K188" s="12" t="s">
        <v>47</v>
      </c>
      <c r="L188" s="12" t="s">
        <v>48</v>
      </c>
      <c r="M188" s="11"/>
      <c r="N188" s="11"/>
      <c r="O188" s="11"/>
      <c r="Q188" s="12" t="s">
        <v>46</v>
      </c>
      <c r="R188" s="12" t="s">
        <v>47</v>
      </c>
      <c r="S188" s="12" t="s">
        <v>48</v>
      </c>
      <c r="T188" s="11"/>
      <c r="U188" s="11"/>
      <c r="V188" s="11"/>
    </row>
    <row r="189" spans="2:22" ht="15.6">
      <c r="B189" s="110" t="s">
        <v>8</v>
      </c>
      <c r="C189" s="110"/>
      <c r="D189" s="110"/>
      <c r="E189" s="110"/>
      <c r="F189" s="110"/>
      <c r="G189" s="110"/>
      <c r="H189" s="58"/>
      <c r="J189" s="13"/>
      <c r="K189" s="14">
        <v>365</v>
      </c>
      <c r="L189" s="15">
        <v>309</v>
      </c>
      <c r="M189" s="11"/>
      <c r="N189" s="11"/>
      <c r="O189" s="11"/>
      <c r="Q189" s="13"/>
      <c r="R189" s="14">
        <v>1417</v>
      </c>
      <c r="S189" s="15">
        <v>812</v>
      </c>
      <c r="T189" s="11"/>
      <c r="U189" s="11"/>
      <c r="V189" s="11"/>
    </row>
    <row r="190" spans="2:22" ht="18">
      <c r="B190" s="110" t="s">
        <v>11</v>
      </c>
      <c r="C190" s="110"/>
      <c r="D190" s="110"/>
      <c r="E190" s="110"/>
      <c r="F190" s="110"/>
      <c r="G190" s="110"/>
      <c r="H190" s="58"/>
      <c r="J190" s="12" t="s">
        <v>43</v>
      </c>
      <c r="K190" s="12" t="s">
        <v>49</v>
      </c>
      <c r="L190" s="12" t="s">
        <v>52</v>
      </c>
      <c r="Q190" s="12" t="s">
        <v>43</v>
      </c>
      <c r="R190" s="12" t="s">
        <v>49</v>
      </c>
      <c r="S190" s="12" t="s">
        <v>52</v>
      </c>
    </row>
    <row r="191" spans="2:22" ht="15.6">
      <c r="B191" s="110" t="s">
        <v>12</v>
      </c>
      <c r="C191" s="110"/>
      <c r="D191" s="110"/>
      <c r="E191" s="110"/>
      <c r="F191" s="110"/>
      <c r="G191" s="110"/>
      <c r="H191" s="58"/>
      <c r="J191" s="13"/>
      <c r="K191" s="14">
        <v>0</v>
      </c>
      <c r="L191" s="15">
        <v>218</v>
      </c>
      <c r="Q191" s="13"/>
      <c r="R191" s="14">
        <v>409</v>
      </c>
      <c r="S191" s="15">
        <v>349</v>
      </c>
    </row>
    <row r="192" spans="2:22" ht="18">
      <c r="B192" s="110" t="s">
        <v>13</v>
      </c>
      <c r="C192" s="110"/>
      <c r="D192" s="110"/>
      <c r="E192" s="110"/>
      <c r="F192" s="110"/>
      <c r="G192" s="110"/>
      <c r="H192" s="58"/>
      <c r="J192" s="12" t="s">
        <v>46</v>
      </c>
      <c r="K192" s="12" t="s">
        <v>50</v>
      </c>
      <c r="L192" s="12" t="s">
        <v>51</v>
      </c>
      <c r="Q192" s="12" t="s">
        <v>46</v>
      </c>
      <c r="R192" s="12" t="s">
        <v>50</v>
      </c>
      <c r="S192" s="12" t="s">
        <v>51</v>
      </c>
    </row>
    <row r="193" spans="2:19" ht="15.6">
      <c r="B193" s="110" t="s">
        <v>14</v>
      </c>
      <c r="C193" s="110"/>
      <c r="D193" s="110"/>
      <c r="E193" s="110"/>
      <c r="F193" s="110"/>
      <c r="G193" s="110"/>
      <c r="H193" s="58"/>
      <c r="J193" s="13"/>
      <c r="K193" s="14">
        <v>140</v>
      </c>
      <c r="L193" s="15">
        <v>203</v>
      </c>
      <c r="Q193" s="13"/>
      <c r="R193" s="14">
        <v>1283</v>
      </c>
      <c r="S193" s="15">
        <v>572</v>
      </c>
    </row>
    <row r="194" spans="2:19">
      <c r="B194" s="110" t="s">
        <v>15</v>
      </c>
      <c r="C194" s="110"/>
      <c r="D194" s="110"/>
      <c r="E194" s="110"/>
      <c r="F194" s="110"/>
      <c r="G194" s="110"/>
      <c r="H194" s="58"/>
    </row>
    <row r="195" spans="2:19">
      <c r="B195" s="110" t="s">
        <v>16</v>
      </c>
      <c r="C195" s="110"/>
      <c r="D195" s="110"/>
      <c r="E195" s="110"/>
      <c r="F195" s="110"/>
      <c r="G195" s="110"/>
      <c r="H195" s="59"/>
    </row>
    <row r="196" spans="2:19">
      <c r="B196" s="110" t="s">
        <v>8</v>
      </c>
      <c r="C196" s="110"/>
      <c r="D196" s="110"/>
      <c r="E196" s="110"/>
      <c r="F196" s="110"/>
      <c r="G196" s="110"/>
      <c r="H196" s="59"/>
    </row>
    <row r="197" spans="2:19">
      <c r="B197" s="110" t="s">
        <v>11</v>
      </c>
      <c r="C197" s="110"/>
      <c r="D197" s="110"/>
      <c r="E197" s="110"/>
      <c r="F197" s="110"/>
      <c r="G197" s="110"/>
      <c r="H197" s="59"/>
    </row>
    <row r="198" spans="2:19">
      <c r="B198" s="110" t="s">
        <v>12</v>
      </c>
      <c r="C198" s="110"/>
      <c r="D198" s="110"/>
      <c r="E198" s="110"/>
      <c r="F198" s="110"/>
      <c r="G198" s="110"/>
      <c r="H198" s="59"/>
    </row>
    <row r="199" spans="2:19">
      <c r="B199" s="110" t="s">
        <v>13</v>
      </c>
      <c r="C199" s="110"/>
      <c r="D199" s="110"/>
      <c r="E199" s="110"/>
      <c r="F199" s="110"/>
      <c r="G199" s="110"/>
      <c r="H199" s="59"/>
    </row>
    <row r="200" spans="2:19">
      <c r="B200" s="110" t="s">
        <v>14</v>
      </c>
      <c r="C200" s="110"/>
      <c r="D200" s="110"/>
      <c r="E200" s="110"/>
      <c r="F200" s="110"/>
      <c r="G200" s="110"/>
      <c r="H200" s="59"/>
    </row>
    <row r="201" spans="2:19">
      <c r="B201" s="110" t="s">
        <v>15</v>
      </c>
      <c r="C201" s="110"/>
      <c r="D201" s="110"/>
      <c r="E201" s="110"/>
      <c r="F201" s="110"/>
      <c r="G201" s="110"/>
      <c r="H201" s="59"/>
    </row>
  </sheetData>
  <mergeCells count="372">
    <mergeCell ref="B31:D31"/>
    <mergeCell ref="E31:G31"/>
    <mergeCell ref="B32:D32"/>
    <mergeCell ref="E32:G32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J1:O1"/>
    <mergeCell ref="Q1:V1"/>
    <mergeCell ref="B2:D2"/>
    <mergeCell ref="E2:G2"/>
    <mergeCell ref="B3:D3"/>
    <mergeCell ref="E3:G3"/>
    <mergeCell ref="B4:D4"/>
    <mergeCell ref="E4:G4"/>
    <mergeCell ref="B5:D5"/>
    <mergeCell ref="E5:G5"/>
    <mergeCell ref="J35:O35"/>
    <mergeCell ref="Q35:V35"/>
    <mergeCell ref="B171:D171"/>
    <mergeCell ref="E171:G171"/>
    <mergeCell ref="B172:D172"/>
    <mergeCell ref="E172:G172"/>
    <mergeCell ref="B173:D173"/>
    <mergeCell ref="E173:G173"/>
    <mergeCell ref="B185:D185"/>
    <mergeCell ref="E185:G185"/>
    <mergeCell ref="B177:D177"/>
    <mergeCell ref="E177:G177"/>
    <mergeCell ref="B178:D178"/>
    <mergeCell ref="E178:G178"/>
    <mergeCell ref="B179:D179"/>
    <mergeCell ref="E179:G179"/>
    <mergeCell ref="B174:D174"/>
    <mergeCell ref="E174:G174"/>
    <mergeCell ref="B175:D175"/>
    <mergeCell ref="E175:G175"/>
    <mergeCell ref="B176:D176"/>
    <mergeCell ref="E176:G176"/>
    <mergeCell ref="B136:D136"/>
    <mergeCell ref="E136:G136"/>
    <mergeCell ref="B186:D186"/>
    <mergeCell ref="E186:G186"/>
    <mergeCell ref="B182:D182"/>
    <mergeCell ref="E182:G182"/>
    <mergeCell ref="B183:D183"/>
    <mergeCell ref="E183:G183"/>
    <mergeCell ref="B184:D184"/>
    <mergeCell ref="E184:G184"/>
    <mergeCell ref="B180:D180"/>
    <mergeCell ref="E180:G180"/>
    <mergeCell ref="B181:D181"/>
    <mergeCell ref="E181:G181"/>
    <mergeCell ref="B132:D132"/>
    <mergeCell ref="E132:G132"/>
    <mergeCell ref="B137:D137"/>
    <mergeCell ref="E137:G137"/>
    <mergeCell ref="B138:D138"/>
    <mergeCell ref="E138:G138"/>
    <mergeCell ref="B150:D150"/>
    <mergeCell ref="E150:G150"/>
    <mergeCell ref="B151:D151"/>
    <mergeCell ref="E151:G151"/>
    <mergeCell ref="B147:D147"/>
    <mergeCell ref="E147:G147"/>
    <mergeCell ref="B148:D148"/>
    <mergeCell ref="E148:G148"/>
    <mergeCell ref="B149:D149"/>
    <mergeCell ref="E149:G149"/>
    <mergeCell ref="B145:D145"/>
    <mergeCell ref="E145:G145"/>
    <mergeCell ref="B146:D146"/>
    <mergeCell ref="E146:G146"/>
    <mergeCell ref="B142:D142"/>
    <mergeCell ref="E142:G142"/>
    <mergeCell ref="B143:D143"/>
    <mergeCell ref="E143:G143"/>
    <mergeCell ref="B144:D144"/>
    <mergeCell ref="E144:G144"/>
    <mergeCell ref="B139:D139"/>
    <mergeCell ref="E139:G139"/>
    <mergeCell ref="B140:D140"/>
    <mergeCell ref="E140:G140"/>
    <mergeCell ref="B141:D141"/>
    <mergeCell ref="E141:G141"/>
    <mergeCell ref="B103:D103"/>
    <mergeCell ref="E103:G103"/>
    <mergeCell ref="B104:D104"/>
    <mergeCell ref="E104:G104"/>
    <mergeCell ref="B116:D116"/>
    <mergeCell ref="E116:G116"/>
    <mergeCell ref="B117:D117"/>
    <mergeCell ref="E117:G117"/>
    <mergeCell ref="B113:D113"/>
    <mergeCell ref="E113:G113"/>
    <mergeCell ref="B114:D114"/>
    <mergeCell ref="E114:G114"/>
    <mergeCell ref="B115:D115"/>
    <mergeCell ref="E115:G115"/>
    <mergeCell ref="B112:D112"/>
    <mergeCell ref="E112:G112"/>
    <mergeCell ref="B111:D111"/>
    <mergeCell ref="E111:G111"/>
    <mergeCell ref="B58:D58"/>
    <mergeCell ref="E58:G58"/>
    <mergeCell ref="B70:D70"/>
    <mergeCell ref="E70:G70"/>
    <mergeCell ref="B71:D71"/>
    <mergeCell ref="E71:G71"/>
    <mergeCell ref="B83:D83"/>
    <mergeCell ref="E83:G83"/>
    <mergeCell ref="B80:D80"/>
    <mergeCell ref="E80:G80"/>
    <mergeCell ref="B81:D81"/>
    <mergeCell ref="E81:G81"/>
    <mergeCell ref="B82:D82"/>
    <mergeCell ref="E82:G82"/>
    <mergeCell ref="B78:D78"/>
    <mergeCell ref="E78:G78"/>
    <mergeCell ref="B79:D79"/>
    <mergeCell ref="E79:G79"/>
    <mergeCell ref="B75:D75"/>
    <mergeCell ref="E75:G75"/>
    <mergeCell ref="B76:D76"/>
    <mergeCell ref="E76:G76"/>
    <mergeCell ref="E47:G47"/>
    <mergeCell ref="B72:D72"/>
    <mergeCell ref="E72:G72"/>
    <mergeCell ref="B73:D73"/>
    <mergeCell ref="E73:G73"/>
    <mergeCell ref="B48:D48"/>
    <mergeCell ref="E48:G48"/>
    <mergeCell ref="B49:D49"/>
    <mergeCell ref="E49:G49"/>
    <mergeCell ref="B50:D50"/>
    <mergeCell ref="E50:G50"/>
    <mergeCell ref="B51:D51"/>
    <mergeCell ref="E51:G51"/>
    <mergeCell ref="B54:D54"/>
    <mergeCell ref="E54:G54"/>
    <mergeCell ref="B55:D55"/>
    <mergeCell ref="E55:G55"/>
    <mergeCell ref="B56:D56"/>
    <mergeCell ref="E56:G56"/>
    <mergeCell ref="B57:D57"/>
    <mergeCell ref="B36:D36"/>
    <mergeCell ref="E36:G36"/>
    <mergeCell ref="B37:D37"/>
    <mergeCell ref="E37:G37"/>
    <mergeCell ref="B52:D52"/>
    <mergeCell ref="E52:G52"/>
    <mergeCell ref="B53:D53"/>
    <mergeCell ref="E53:G53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B46:D46"/>
    <mergeCell ref="E45:G45"/>
    <mergeCell ref="B86:D86"/>
    <mergeCell ref="E86:G86"/>
    <mergeCell ref="B87:D87"/>
    <mergeCell ref="E87:G87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74:D74"/>
    <mergeCell ref="E74:G74"/>
    <mergeCell ref="B84:D84"/>
    <mergeCell ref="E84:G84"/>
    <mergeCell ref="E77:G77"/>
    <mergeCell ref="E57:G57"/>
    <mergeCell ref="B77:D77"/>
    <mergeCell ref="E46:G46"/>
    <mergeCell ref="B47:D47"/>
    <mergeCell ref="B93:D93"/>
    <mergeCell ref="E93:G93"/>
    <mergeCell ref="B94:D94"/>
    <mergeCell ref="E94:G94"/>
    <mergeCell ref="B95:D95"/>
    <mergeCell ref="E95:G95"/>
    <mergeCell ref="B64:D64"/>
    <mergeCell ref="E64:G64"/>
    <mergeCell ref="B65:D65"/>
    <mergeCell ref="E65:G65"/>
    <mergeCell ref="B66:D66"/>
    <mergeCell ref="E66:G66"/>
    <mergeCell ref="B91:D91"/>
    <mergeCell ref="E91:G91"/>
    <mergeCell ref="B92:D92"/>
    <mergeCell ref="E92:G92"/>
    <mergeCell ref="B88:D88"/>
    <mergeCell ref="E88:G88"/>
    <mergeCell ref="B89:D89"/>
    <mergeCell ref="E89:G89"/>
    <mergeCell ref="B90:D90"/>
    <mergeCell ref="E90:G90"/>
    <mergeCell ref="B85:D85"/>
    <mergeCell ref="E85:G85"/>
    <mergeCell ref="B99:D99"/>
    <mergeCell ref="E99:G99"/>
    <mergeCell ref="B96:D96"/>
    <mergeCell ref="E96:G96"/>
    <mergeCell ref="B97:D97"/>
    <mergeCell ref="E97:G97"/>
    <mergeCell ref="B98:D98"/>
    <mergeCell ref="E98:G98"/>
    <mergeCell ref="B108:D108"/>
    <mergeCell ref="E108:G108"/>
    <mergeCell ref="B107:D107"/>
    <mergeCell ref="E107:G107"/>
    <mergeCell ref="B127:D127"/>
    <mergeCell ref="E127:G127"/>
    <mergeCell ref="B128:D128"/>
    <mergeCell ref="E128:G128"/>
    <mergeCell ref="B109:D109"/>
    <mergeCell ref="E109:G109"/>
    <mergeCell ref="B110:D110"/>
    <mergeCell ref="E110:G110"/>
    <mergeCell ref="B105:D105"/>
    <mergeCell ref="E105:G105"/>
    <mergeCell ref="B106:D106"/>
    <mergeCell ref="E106:G106"/>
    <mergeCell ref="B118:D118"/>
    <mergeCell ref="E118:G118"/>
    <mergeCell ref="B121:D121"/>
    <mergeCell ref="E121:G121"/>
    <mergeCell ref="B122:D122"/>
    <mergeCell ref="E122:G122"/>
    <mergeCell ref="B123:D123"/>
    <mergeCell ref="E123:G123"/>
    <mergeCell ref="B119:D119"/>
    <mergeCell ref="E119:G119"/>
    <mergeCell ref="B120:D120"/>
    <mergeCell ref="E120:G120"/>
    <mergeCell ref="B124:D124"/>
    <mergeCell ref="E124:G124"/>
    <mergeCell ref="B125:D125"/>
    <mergeCell ref="E125:G125"/>
    <mergeCell ref="B162:D162"/>
    <mergeCell ref="E162:G162"/>
    <mergeCell ref="B158:D158"/>
    <mergeCell ref="E158:G158"/>
    <mergeCell ref="B159:D159"/>
    <mergeCell ref="E159:G159"/>
    <mergeCell ref="B155:D155"/>
    <mergeCell ref="E155:G155"/>
    <mergeCell ref="B156:D156"/>
    <mergeCell ref="E156:G156"/>
    <mergeCell ref="B157:D157"/>
    <mergeCell ref="E157:G157"/>
    <mergeCell ref="B129:D129"/>
    <mergeCell ref="E129:G129"/>
    <mergeCell ref="B130:D130"/>
    <mergeCell ref="E130:G130"/>
    <mergeCell ref="B131:D131"/>
    <mergeCell ref="E131:G131"/>
    <mergeCell ref="B126:D126"/>
    <mergeCell ref="E126:G126"/>
    <mergeCell ref="B190:D190"/>
    <mergeCell ref="E190:G190"/>
    <mergeCell ref="B191:D191"/>
    <mergeCell ref="E191:G191"/>
    <mergeCell ref="B192:D192"/>
    <mergeCell ref="E192:G192"/>
    <mergeCell ref="B152:D152"/>
    <mergeCell ref="E152:G152"/>
    <mergeCell ref="B153:D153"/>
    <mergeCell ref="E153:G153"/>
    <mergeCell ref="B154:D154"/>
    <mergeCell ref="E154:G154"/>
    <mergeCell ref="B166:D166"/>
    <mergeCell ref="E166:G166"/>
    <mergeCell ref="B163:D163"/>
    <mergeCell ref="E163:G163"/>
    <mergeCell ref="B164:D164"/>
    <mergeCell ref="E164:G164"/>
    <mergeCell ref="B165:D165"/>
    <mergeCell ref="E165:G165"/>
    <mergeCell ref="B160:D160"/>
    <mergeCell ref="E160:G160"/>
    <mergeCell ref="B161:D161"/>
    <mergeCell ref="E161:G161"/>
    <mergeCell ref="B187:D187"/>
    <mergeCell ref="E187:G187"/>
    <mergeCell ref="B188:D188"/>
    <mergeCell ref="E188:G188"/>
    <mergeCell ref="B189:D189"/>
    <mergeCell ref="E189:G189"/>
    <mergeCell ref="B201:D201"/>
    <mergeCell ref="E201:G201"/>
    <mergeCell ref="B198:D198"/>
    <mergeCell ref="E198:G198"/>
    <mergeCell ref="B199:D199"/>
    <mergeCell ref="E199:G199"/>
    <mergeCell ref="B200:D200"/>
    <mergeCell ref="E200:G200"/>
    <mergeCell ref="B195:D195"/>
    <mergeCell ref="E195:G195"/>
    <mergeCell ref="B196:D196"/>
    <mergeCell ref="E196:G196"/>
    <mergeCell ref="B197:D197"/>
    <mergeCell ref="E197:G197"/>
    <mergeCell ref="B193:D193"/>
    <mergeCell ref="E193:G193"/>
    <mergeCell ref="B194:D194"/>
    <mergeCell ref="E194:G19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1"/>
  <sheetViews>
    <sheetView zoomScale="70" zoomScaleNormal="70" workbookViewId="0">
      <selection activeCell="E2" sqref="E2:H32"/>
    </sheetView>
  </sheetViews>
  <sheetFormatPr defaultRowHeight="13.8"/>
  <cols>
    <col min="10" max="16" width="15.19921875" customWidth="1"/>
    <col min="17" max="17" width="19.8984375" customWidth="1"/>
    <col min="18" max="18" width="12.3984375" customWidth="1"/>
  </cols>
  <sheetData>
    <row r="1" spans="1:22">
      <c r="A1" s="3">
        <v>2016</v>
      </c>
      <c r="J1" s="120" t="s">
        <v>54</v>
      </c>
      <c r="K1" s="124"/>
      <c r="L1" s="124"/>
      <c r="M1" s="124"/>
      <c r="N1" s="124"/>
      <c r="O1" s="124"/>
      <c r="P1" s="101"/>
      <c r="Q1" s="120" t="s">
        <v>55</v>
      </c>
      <c r="R1" s="120"/>
      <c r="S1" s="120"/>
      <c r="T1" s="120"/>
      <c r="U1" s="120"/>
      <c r="V1" s="120"/>
    </row>
    <row r="2" spans="1:22" ht="15.6">
      <c r="B2" s="110" t="s">
        <v>7</v>
      </c>
      <c r="C2" s="110"/>
      <c r="D2" s="110"/>
      <c r="E2" s="115">
        <v>70263</v>
      </c>
      <c r="F2" s="114"/>
      <c r="G2" s="114"/>
      <c r="H2" s="100">
        <v>1185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>
      <c r="B3" s="110" t="s">
        <v>9</v>
      </c>
      <c r="C3" s="110"/>
      <c r="D3" s="110"/>
      <c r="E3" s="115">
        <v>9326</v>
      </c>
      <c r="F3" s="114"/>
      <c r="G3" s="114"/>
      <c r="H3" s="99">
        <v>936</v>
      </c>
      <c r="J3" s="13"/>
      <c r="K3" s="14">
        <f>E5</f>
        <v>204</v>
      </c>
      <c r="L3" s="15">
        <f>H5</f>
        <v>124</v>
      </c>
      <c r="M3" s="16"/>
      <c r="N3" s="17">
        <f>K3+K5+K7+K9+K11+K13+K15+K17+K19+K21+K23+K25</f>
        <v>961</v>
      </c>
      <c r="O3" s="17">
        <f>SQRT(((L3)^2)+((L5)^2)+((L7)^2)+((L9)^2)+((L11)^2)+((L13)^2)+((L15)^2)+((L17)^2)+((L19)^2)+((L21)^2)+((L23)^2)+((L25)^2))</f>
        <v>243.62881602963145</v>
      </c>
      <c r="P3" s="11"/>
      <c r="Q3" s="13"/>
      <c r="R3" s="14">
        <f>E20</f>
        <v>1941</v>
      </c>
      <c r="S3" s="15">
        <f>H20</f>
        <v>220</v>
      </c>
      <c r="T3" s="16"/>
      <c r="U3" s="17">
        <f>R3+R5+R7+R9+R11+R13+R15+R17+R19+R21+R23+R25</f>
        <v>13040</v>
      </c>
      <c r="V3" s="17">
        <f>SQRT(((S3)^2)+((S5)^2)+((S7)^2)+((S9)^2)+((S11)^2)+((S13)^2)+((S15)^2)+((S17)^2)+((S19)^2)+((S21)^2)+((S23)^2)+((S25)^2))</f>
        <v>703.87072676735181</v>
      </c>
    </row>
    <row r="4" spans="1:22" ht="15.6">
      <c r="B4" s="110" t="s">
        <v>10</v>
      </c>
      <c r="C4" s="110"/>
      <c r="D4" s="110"/>
      <c r="E4" s="115">
        <v>4581</v>
      </c>
      <c r="F4" s="114"/>
      <c r="G4" s="114"/>
      <c r="H4" s="99">
        <v>507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>
      <c r="B5" s="110" t="s">
        <v>8</v>
      </c>
      <c r="C5" s="110"/>
      <c r="D5" s="110"/>
      <c r="E5" s="116">
        <v>204</v>
      </c>
      <c r="F5" s="114"/>
      <c r="G5" s="114"/>
      <c r="H5" s="99">
        <v>124</v>
      </c>
      <c r="J5" s="13"/>
      <c r="K5" s="14">
        <f>E6</f>
        <v>0</v>
      </c>
      <c r="L5" s="15">
        <f>H6</f>
        <v>30</v>
      </c>
      <c r="M5" s="11"/>
      <c r="N5" s="11"/>
      <c r="O5" s="11"/>
      <c r="P5" s="11"/>
      <c r="Q5" s="13"/>
      <c r="R5" s="14">
        <f>E21</f>
        <v>418</v>
      </c>
      <c r="S5" s="15">
        <f>H21</f>
        <v>158</v>
      </c>
      <c r="T5" s="11"/>
      <c r="U5" s="11"/>
      <c r="V5" s="11"/>
    </row>
    <row r="6" spans="1:22" ht="15.6">
      <c r="B6" s="110" t="s">
        <v>11</v>
      </c>
      <c r="C6" s="110"/>
      <c r="D6" s="110"/>
      <c r="E6" s="116">
        <v>0</v>
      </c>
      <c r="F6" s="114"/>
      <c r="G6" s="114"/>
      <c r="H6" s="99">
        <v>30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>
      <c r="B7" s="110" t="s">
        <v>12</v>
      </c>
      <c r="C7" s="110"/>
      <c r="D7" s="110"/>
      <c r="E7" s="116">
        <v>136</v>
      </c>
      <c r="F7" s="114"/>
      <c r="G7" s="114"/>
      <c r="H7" s="99">
        <v>66</v>
      </c>
      <c r="J7" s="13"/>
      <c r="K7" s="14">
        <f>E7</f>
        <v>136</v>
      </c>
      <c r="L7" s="15">
        <f>H7</f>
        <v>66</v>
      </c>
      <c r="M7" s="11"/>
      <c r="N7" s="11"/>
      <c r="O7" s="11"/>
      <c r="P7" s="11"/>
      <c r="Q7" s="13"/>
      <c r="R7" s="14">
        <f>E22</f>
        <v>2005</v>
      </c>
      <c r="S7" s="15">
        <f>H22</f>
        <v>237</v>
      </c>
      <c r="T7" s="11"/>
      <c r="U7" s="11"/>
      <c r="V7" s="11"/>
    </row>
    <row r="8" spans="1:22" ht="15.6">
      <c r="B8" s="110" t="s">
        <v>13</v>
      </c>
      <c r="C8" s="110"/>
      <c r="D8" s="110"/>
      <c r="E8" s="116">
        <v>52</v>
      </c>
      <c r="F8" s="114"/>
      <c r="G8" s="114"/>
      <c r="H8" s="99">
        <v>38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>
      <c r="B9" s="110" t="s">
        <v>14</v>
      </c>
      <c r="C9" s="110"/>
      <c r="D9" s="110"/>
      <c r="E9" s="116">
        <v>19</v>
      </c>
      <c r="F9" s="114"/>
      <c r="G9" s="114"/>
      <c r="H9" s="99">
        <v>22</v>
      </c>
      <c r="J9" s="13"/>
      <c r="K9" s="14">
        <f>E8</f>
        <v>52</v>
      </c>
      <c r="L9" s="15">
        <f>H8</f>
        <v>38</v>
      </c>
      <c r="M9" s="11"/>
      <c r="N9" s="11"/>
      <c r="O9" s="11"/>
      <c r="P9" s="11"/>
      <c r="Q9" s="13"/>
      <c r="R9" s="14">
        <f>E23</f>
        <v>1301</v>
      </c>
      <c r="S9" s="15">
        <f>H23</f>
        <v>229</v>
      </c>
      <c r="T9" s="11"/>
      <c r="U9" s="11"/>
      <c r="V9" s="11"/>
    </row>
    <row r="10" spans="1:22" ht="15.6">
      <c r="B10" s="110" t="s">
        <v>15</v>
      </c>
      <c r="C10" s="110"/>
      <c r="D10" s="110"/>
      <c r="E10" s="116">
        <v>38</v>
      </c>
      <c r="F10" s="114"/>
      <c r="G10" s="114"/>
      <c r="H10" s="99">
        <v>43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10" t="s">
        <v>16</v>
      </c>
      <c r="C11" s="110"/>
      <c r="D11" s="110"/>
      <c r="E11" s="115">
        <v>4745</v>
      </c>
      <c r="F11" s="114"/>
      <c r="G11" s="114"/>
      <c r="H11" s="99">
        <v>639</v>
      </c>
      <c r="J11" s="13"/>
      <c r="K11" s="14">
        <f>E9</f>
        <v>19</v>
      </c>
      <c r="L11" s="15">
        <f>H9</f>
        <v>22</v>
      </c>
      <c r="M11" s="11"/>
      <c r="N11" s="11"/>
      <c r="O11" s="11"/>
      <c r="P11" s="11"/>
      <c r="Q11" s="13"/>
      <c r="R11" s="14">
        <f>E24</f>
        <v>394</v>
      </c>
      <c r="S11" s="15">
        <f>H24</f>
        <v>122</v>
      </c>
      <c r="T11" s="11"/>
      <c r="U11" s="11"/>
      <c r="V11" s="11"/>
    </row>
    <row r="12" spans="1:22" ht="15.6">
      <c r="B12" s="110" t="s">
        <v>8</v>
      </c>
      <c r="C12" s="110"/>
      <c r="D12" s="110"/>
      <c r="E12" s="116">
        <v>217</v>
      </c>
      <c r="F12" s="114"/>
      <c r="G12" s="114"/>
      <c r="H12" s="99">
        <v>142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>
      <c r="B13" s="110" t="s">
        <v>11</v>
      </c>
      <c r="C13" s="110"/>
      <c r="D13" s="110"/>
      <c r="E13" s="116">
        <v>22</v>
      </c>
      <c r="F13" s="114"/>
      <c r="G13" s="114"/>
      <c r="H13" s="99">
        <v>29</v>
      </c>
      <c r="J13" s="13"/>
      <c r="K13" s="14">
        <f>E10</f>
        <v>38</v>
      </c>
      <c r="L13" s="15">
        <f>H10</f>
        <v>43</v>
      </c>
      <c r="M13" s="11"/>
      <c r="N13" s="11"/>
      <c r="O13" s="11"/>
      <c r="P13" s="11"/>
      <c r="Q13" s="13"/>
      <c r="R13" s="14">
        <f>E25</f>
        <v>611</v>
      </c>
      <c r="S13" s="15">
        <f>H25</f>
        <v>138</v>
      </c>
      <c r="T13" s="11"/>
      <c r="U13" s="11"/>
      <c r="V13" s="11"/>
    </row>
    <row r="14" spans="1:22" ht="15.6">
      <c r="B14" s="110" t="s">
        <v>12</v>
      </c>
      <c r="C14" s="110"/>
      <c r="D14" s="110"/>
      <c r="E14" s="116">
        <v>112</v>
      </c>
      <c r="F14" s="114"/>
      <c r="G14" s="114"/>
      <c r="H14" s="99">
        <v>76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>
      <c r="B15" s="110" t="s">
        <v>13</v>
      </c>
      <c r="C15" s="110"/>
      <c r="D15" s="110"/>
      <c r="E15" s="116">
        <v>75</v>
      </c>
      <c r="F15" s="114"/>
      <c r="G15" s="114"/>
      <c r="H15" s="99">
        <v>66</v>
      </c>
      <c r="J15" s="13"/>
      <c r="K15" s="14">
        <f>E12</f>
        <v>217</v>
      </c>
      <c r="L15" s="15">
        <f>H12</f>
        <v>142</v>
      </c>
      <c r="M15" s="11"/>
      <c r="N15" s="11"/>
      <c r="O15" s="11"/>
      <c r="P15" s="11"/>
      <c r="Q15" s="13"/>
      <c r="R15" s="14">
        <f>E27</f>
        <v>1860</v>
      </c>
      <c r="S15" s="15">
        <f>H27</f>
        <v>215</v>
      </c>
      <c r="T15" s="11"/>
      <c r="U15" s="11"/>
      <c r="V15" s="11"/>
    </row>
    <row r="16" spans="1:22" ht="15.6">
      <c r="B16" s="110" t="s">
        <v>14</v>
      </c>
      <c r="C16" s="110"/>
      <c r="D16" s="110"/>
      <c r="E16" s="116">
        <v>24</v>
      </c>
      <c r="F16" s="114"/>
      <c r="G16" s="114"/>
      <c r="H16" s="99">
        <v>40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>
      <c r="B17" s="110" t="s">
        <v>15</v>
      </c>
      <c r="C17" s="110"/>
      <c r="D17" s="110"/>
      <c r="E17" s="116">
        <v>62</v>
      </c>
      <c r="F17" s="114"/>
      <c r="G17" s="114"/>
      <c r="H17" s="99">
        <v>47</v>
      </c>
      <c r="J17" s="13"/>
      <c r="K17" s="14">
        <f>E13</f>
        <v>22</v>
      </c>
      <c r="L17" s="15">
        <f>H13</f>
        <v>29</v>
      </c>
      <c r="M17" s="11"/>
      <c r="N17" s="11"/>
      <c r="O17" s="11"/>
      <c r="P17" s="11"/>
      <c r="Q17" s="13"/>
      <c r="R17" s="14">
        <f>E28</f>
        <v>285</v>
      </c>
      <c r="S17" s="15">
        <f>H28</f>
        <v>137</v>
      </c>
      <c r="T17" s="11"/>
      <c r="U17" s="11"/>
      <c r="V17" s="11"/>
    </row>
    <row r="18" spans="2:22" ht="15.6">
      <c r="B18" s="110" t="s">
        <v>53</v>
      </c>
      <c r="C18" s="110"/>
      <c r="D18" s="110"/>
      <c r="E18" s="115">
        <v>60937</v>
      </c>
      <c r="F18" s="114"/>
      <c r="G18" s="114"/>
      <c r="H18" s="100">
        <v>1380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10" t="s">
        <v>10</v>
      </c>
      <c r="C19" s="110"/>
      <c r="D19" s="110"/>
      <c r="E19" s="115">
        <v>30639</v>
      </c>
      <c r="F19" s="114"/>
      <c r="G19" s="114"/>
      <c r="H19" s="99">
        <v>821</v>
      </c>
      <c r="J19" s="13"/>
      <c r="K19" s="14">
        <f>E14</f>
        <v>112</v>
      </c>
      <c r="L19" s="15">
        <f>H14</f>
        <v>76</v>
      </c>
      <c r="M19" s="11"/>
      <c r="N19" s="11"/>
      <c r="O19" s="11"/>
      <c r="P19" s="11"/>
      <c r="Q19" s="13"/>
      <c r="R19" s="14">
        <f>E29</f>
        <v>2331</v>
      </c>
      <c r="S19" s="15">
        <f>H29</f>
        <v>339</v>
      </c>
      <c r="T19" s="11"/>
      <c r="U19" s="11"/>
      <c r="V19" s="11"/>
    </row>
    <row r="20" spans="2:22" ht="15.6">
      <c r="B20" s="110" t="s">
        <v>8</v>
      </c>
      <c r="C20" s="110"/>
      <c r="D20" s="110"/>
      <c r="E20" s="115">
        <v>1941</v>
      </c>
      <c r="F20" s="114"/>
      <c r="G20" s="114"/>
      <c r="H20" s="99">
        <v>220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>
      <c r="B21" s="110" t="s">
        <v>11</v>
      </c>
      <c r="C21" s="110"/>
      <c r="D21" s="110"/>
      <c r="E21" s="116">
        <v>418</v>
      </c>
      <c r="F21" s="114"/>
      <c r="G21" s="114"/>
      <c r="H21" s="99">
        <v>158</v>
      </c>
      <c r="J21" s="13"/>
      <c r="K21" s="14">
        <f>E15</f>
        <v>75</v>
      </c>
      <c r="L21" s="15">
        <f>H15</f>
        <v>66</v>
      </c>
      <c r="M21" s="11"/>
      <c r="N21" s="11"/>
      <c r="O21" s="11"/>
      <c r="Q21" s="13"/>
      <c r="R21" s="14">
        <f>E30</f>
        <v>922</v>
      </c>
      <c r="S21" s="15">
        <f>H30</f>
        <v>229</v>
      </c>
      <c r="T21" s="11"/>
      <c r="U21" s="11"/>
      <c r="V21" s="11"/>
    </row>
    <row r="22" spans="2:22" ht="15.6">
      <c r="B22" s="110" t="s">
        <v>12</v>
      </c>
      <c r="C22" s="110"/>
      <c r="D22" s="110"/>
      <c r="E22" s="115">
        <v>2005</v>
      </c>
      <c r="F22" s="114"/>
      <c r="G22" s="114"/>
      <c r="H22" s="99">
        <v>237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>
      <c r="B23" s="110" t="s">
        <v>13</v>
      </c>
      <c r="C23" s="110"/>
      <c r="D23" s="110"/>
      <c r="E23" s="115">
        <v>1301</v>
      </c>
      <c r="F23" s="114"/>
      <c r="G23" s="114"/>
      <c r="H23" s="99">
        <v>229</v>
      </c>
      <c r="J23" s="13"/>
      <c r="K23" s="14">
        <f>E16</f>
        <v>24</v>
      </c>
      <c r="L23" s="15">
        <f>H16</f>
        <v>40</v>
      </c>
      <c r="Q23" s="13"/>
      <c r="R23" s="14">
        <f>E31</f>
        <v>327</v>
      </c>
      <c r="S23" s="15">
        <f>H31</f>
        <v>130</v>
      </c>
    </row>
    <row r="24" spans="2:22" ht="15.6">
      <c r="B24" s="110" t="s">
        <v>14</v>
      </c>
      <c r="C24" s="110"/>
      <c r="D24" s="110"/>
      <c r="E24" s="116">
        <v>394</v>
      </c>
      <c r="F24" s="114"/>
      <c r="G24" s="114"/>
      <c r="H24" s="99">
        <v>122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>
      <c r="B25" s="110" t="s">
        <v>15</v>
      </c>
      <c r="C25" s="110"/>
      <c r="D25" s="110"/>
      <c r="E25" s="116">
        <v>611</v>
      </c>
      <c r="F25" s="114"/>
      <c r="G25" s="114"/>
      <c r="H25" s="99">
        <v>138</v>
      </c>
      <c r="J25" s="13"/>
      <c r="K25" s="14">
        <f>E17</f>
        <v>62</v>
      </c>
      <c r="L25" s="15">
        <f>H17</f>
        <v>47</v>
      </c>
      <c r="Q25" s="13"/>
      <c r="R25" s="14">
        <f>E32</f>
        <v>645</v>
      </c>
      <c r="S25" s="15">
        <f>H32</f>
        <v>174</v>
      </c>
    </row>
    <row r="26" spans="2:22">
      <c r="B26" s="110" t="s">
        <v>16</v>
      </c>
      <c r="C26" s="110"/>
      <c r="D26" s="110"/>
      <c r="E26" s="115">
        <v>30298</v>
      </c>
      <c r="F26" s="114"/>
      <c r="G26" s="114"/>
      <c r="H26" s="99">
        <v>885</v>
      </c>
    </row>
    <row r="27" spans="2:22">
      <c r="B27" s="110" t="s">
        <v>8</v>
      </c>
      <c r="C27" s="110"/>
      <c r="D27" s="110"/>
      <c r="E27" s="115">
        <v>1860</v>
      </c>
      <c r="F27" s="114"/>
      <c r="G27" s="114"/>
      <c r="H27" s="99">
        <v>215</v>
      </c>
    </row>
    <row r="28" spans="2:22">
      <c r="B28" s="110" t="s">
        <v>11</v>
      </c>
      <c r="C28" s="110"/>
      <c r="D28" s="110"/>
      <c r="E28" s="116">
        <v>285</v>
      </c>
      <c r="F28" s="114"/>
      <c r="G28" s="114"/>
      <c r="H28" s="99">
        <v>137</v>
      </c>
    </row>
    <row r="29" spans="2:22">
      <c r="B29" s="110" t="s">
        <v>12</v>
      </c>
      <c r="C29" s="110"/>
      <c r="D29" s="110"/>
      <c r="E29" s="115">
        <v>2331</v>
      </c>
      <c r="F29" s="114"/>
      <c r="G29" s="114"/>
      <c r="H29" s="99">
        <v>339</v>
      </c>
    </row>
    <row r="30" spans="2:22">
      <c r="B30" s="110" t="s">
        <v>13</v>
      </c>
      <c r="C30" s="110"/>
      <c r="D30" s="110"/>
      <c r="E30" s="116">
        <v>922</v>
      </c>
      <c r="F30" s="114"/>
      <c r="G30" s="114"/>
      <c r="H30" s="99">
        <v>229</v>
      </c>
    </row>
    <row r="31" spans="2:22">
      <c r="B31" s="110" t="s">
        <v>14</v>
      </c>
      <c r="C31" s="110"/>
      <c r="D31" s="110"/>
      <c r="E31" s="116">
        <v>327</v>
      </c>
      <c r="F31" s="114"/>
      <c r="G31" s="114"/>
      <c r="H31" s="99">
        <v>130</v>
      </c>
    </row>
    <row r="32" spans="2:22">
      <c r="B32" s="110" t="s">
        <v>15</v>
      </c>
      <c r="C32" s="110"/>
      <c r="D32" s="110"/>
      <c r="E32" s="116">
        <v>645</v>
      </c>
      <c r="F32" s="114"/>
      <c r="G32" s="114"/>
      <c r="H32" s="99">
        <v>174</v>
      </c>
    </row>
    <row r="36" spans="1:22">
      <c r="A36" s="3">
        <v>2015</v>
      </c>
      <c r="J36" t="s">
        <v>54</v>
      </c>
      <c r="Q36" s="120" t="s">
        <v>55</v>
      </c>
      <c r="R36" s="120"/>
      <c r="S36" s="120"/>
      <c r="T36" s="120"/>
      <c r="U36" s="120"/>
      <c r="V36" s="120"/>
    </row>
    <row r="37" spans="1:22" ht="15.6">
      <c r="B37" s="114" t="s">
        <v>7</v>
      </c>
      <c r="C37" s="114"/>
      <c r="D37" s="114"/>
      <c r="E37" s="128">
        <v>66857</v>
      </c>
      <c r="F37" s="129"/>
      <c r="G37" s="130"/>
      <c r="H37" s="95">
        <v>843</v>
      </c>
      <c r="J37" s="12" t="s">
        <v>78</v>
      </c>
      <c r="K37" s="12" t="s">
        <v>79</v>
      </c>
      <c r="L37" s="12" t="s">
        <v>80</v>
      </c>
      <c r="M37" s="11"/>
      <c r="N37" s="11" t="s">
        <v>81</v>
      </c>
      <c r="O37" s="12" t="s">
        <v>82</v>
      </c>
      <c r="P37" s="12"/>
      <c r="Q37" s="12" t="s">
        <v>78</v>
      </c>
      <c r="R37" s="12" t="s">
        <v>79</v>
      </c>
      <c r="S37" s="12" t="s">
        <v>80</v>
      </c>
      <c r="T37" s="11"/>
      <c r="U37" s="11" t="s">
        <v>81</v>
      </c>
      <c r="V37" s="12" t="s">
        <v>82</v>
      </c>
    </row>
    <row r="38" spans="1:22" ht="15.6">
      <c r="B38" s="114" t="s">
        <v>9</v>
      </c>
      <c r="C38" s="114"/>
      <c r="D38" s="114"/>
      <c r="E38" s="128">
        <v>9561</v>
      </c>
      <c r="F38" s="129"/>
      <c r="G38" s="130"/>
      <c r="H38" s="95">
        <v>866</v>
      </c>
      <c r="J38" s="13"/>
      <c r="K38" s="14">
        <f>E40</f>
        <v>163</v>
      </c>
      <c r="L38" s="15">
        <f>H40</f>
        <v>90</v>
      </c>
      <c r="M38" s="16"/>
      <c r="N38" s="17">
        <f>K38+K40+K42+K44+K46+K48+K50+K52+K54+K56+K58+K60</f>
        <v>997</v>
      </c>
      <c r="O38" s="17">
        <f>SQRT(((L38)^2)+((L40)^2)+((L42)^2)+((L44)^2)+((L46)^2)+((L48)^2)+((L50)^2)+((L52)^2)+((L54)^2)+((L56)^2)+((L58)^2)+((L60)^2))</f>
        <v>228.31776102616283</v>
      </c>
      <c r="P38" s="17"/>
      <c r="Q38" s="13"/>
      <c r="R38" s="14">
        <f>E55</f>
        <v>1801</v>
      </c>
      <c r="S38" s="15">
        <f>H55</f>
        <v>189</v>
      </c>
      <c r="T38" s="16"/>
      <c r="U38" s="17">
        <f>R38+R40+R42+R44+R46+R48+R50+R52+R54+R56+R58+R60</f>
        <v>12343</v>
      </c>
      <c r="V38" s="17">
        <f>SQRT(((S38)^2)+((S40)^2)+((S42)^2)+((S44)^2)+((S46)^2)+((S48)^2)+((S50)^2)+((S52)^2)+((S54)^2)+((S56)^2)+((S58)^2)+((S60)^2))</f>
        <v>633.87932605504659</v>
      </c>
    </row>
    <row r="39" spans="1:22" ht="15.6">
      <c r="B39" s="114" t="s">
        <v>10</v>
      </c>
      <c r="C39" s="114"/>
      <c r="D39" s="114"/>
      <c r="E39" s="128">
        <v>4514</v>
      </c>
      <c r="F39" s="129"/>
      <c r="G39" s="130"/>
      <c r="H39" s="95">
        <v>489</v>
      </c>
      <c r="J39" s="12" t="s">
        <v>83</v>
      </c>
      <c r="K39" s="12" t="s">
        <v>84</v>
      </c>
      <c r="L39" s="12" t="s">
        <v>85</v>
      </c>
      <c r="M39" s="11"/>
      <c r="N39" s="11"/>
      <c r="O39" s="11"/>
      <c r="P39" s="11"/>
      <c r="Q39" s="12" t="s">
        <v>83</v>
      </c>
      <c r="R39" s="12" t="s">
        <v>84</v>
      </c>
      <c r="S39" s="12" t="s">
        <v>85</v>
      </c>
      <c r="T39" s="11"/>
      <c r="U39" s="11"/>
      <c r="V39" s="11"/>
    </row>
    <row r="40" spans="1:22" ht="15.6">
      <c r="B40" s="114" t="s">
        <v>8</v>
      </c>
      <c r="C40" s="114"/>
      <c r="D40" s="114"/>
      <c r="E40" s="125">
        <v>163</v>
      </c>
      <c r="F40" s="126"/>
      <c r="G40" s="127"/>
      <c r="H40" s="95">
        <v>90</v>
      </c>
      <c r="J40" s="13"/>
      <c r="K40" s="14">
        <f>E41</f>
        <v>0</v>
      </c>
      <c r="L40" s="15">
        <f>H41</f>
        <v>30</v>
      </c>
      <c r="M40" s="11"/>
      <c r="N40" s="11"/>
      <c r="O40" s="11"/>
      <c r="P40" s="11"/>
      <c r="Q40" s="13"/>
      <c r="R40" s="14">
        <f>E56</f>
        <v>440</v>
      </c>
      <c r="S40" s="15">
        <f>H56</f>
        <v>156</v>
      </c>
      <c r="T40" s="11"/>
      <c r="U40" s="11"/>
      <c r="V40" s="11"/>
    </row>
    <row r="41" spans="1:22" ht="15.6">
      <c r="B41" s="114" t="s">
        <v>11</v>
      </c>
      <c r="C41" s="114"/>
      <c r="D41" s="114"/>
      <c r="E41" s="125">
        <v>0</v>
      </c>
      <c r="F41" s="126"/>
      <c r="G41" s="127"/>
      <c r="H41" s="95">
        <v>30</v>
      </c>
      <c r="J41" s="12" t="s">
        <v>86</v>
      </c>
      <c r="K41" s="12" t="s">
        <v>87</v>
      </c>
      <c r="L41" s="12" t="s">
        <v>88</v>
      </c>
      <c r="M41" s="11"/>
      <c r="N41" s="11"/>
      <c r="O41" s="11"/>
      <c r="P41" s="11"/>
      <c r="Q41" s="12" t="s">
        <v>86</v>
      </c>
      <c r="R41" s="12" t="s">
        <v>87</v>
      </c>
      <c r="S41" s="12" t="s">
        <v>88</v>
      </c>
      <c r="T41" s="11"/>
      <c r="U41" s="11"/>
      <c r="V41" s="11"/>
    </row>
    <row r="42" spans="1:22" ht="15.6">
      <c r="B42" s="114" t="s">
        <v>12</v>
      </c>
      <c r="C42" s="114"/>
      <c r="D42" s="114"/>
      <c r="E42" s="125">
        <v>128</v>
      </c>
      <c r="F42" s="126"/>
      <c r="G42" s="127"/>
      <c r="H42" s="95">
        <v>75</v>
      </c>
      <c r="J42" s="13"/>
      <c r="K42" s="14">
        <f>E42</f>
        <v>128</v>
      </c>
      <c r="L42" s="15">
        <f>H42</f>
        <v>75</v>
      </c>
      <c r="M42" s="11"/>
      <c r="N42" s="11"/>
      <c r="O42" s="11"/>
      <c r="P42" s="11"/>
      <c r="Q42" s="13"/>
      <c r="R42" s="14">
        <f>E57</f>
        <v>1941</v>
      </c>
      <c r="S42" s="15">
        <f>H57</f>
        <v>233</v>
      </c>
      <c r="T42" s="11"/>
      <c r="U42" s="11"/>
      <c r="V42" s="11"/>
    </row>
    <row r="43" spans="1:22" ht="15.6">
      <c r="B43" s="114" t="s">
        <v>13</v>
      </c>
      <c r="C43" s="114"/>
      <c r="D43" s="114"/>
      <c r="E43" s="125">
        <v>70</v>
      </c>
      <c r="F43" s="126"/>
      <c r="G43" s="127"/>
      <c r="H43" s="95">
        <v>53</v>
      </c>
      <c r="J43" s="12" t="s">
        <v>89</v>
      </c>
      <c r="K43" s="12" t="s">
        <v>90</v>
      </c>
      <c r="L43" s="12" t="s">
        <v>91</v>
      </c>
      <c r="M43" s="11"/>
      <c r="N43" s="11"/>
      <c r="O43" s="11"/>
      <c r="P43" s="11"/>
      <c r="Q43" s="12" t="s">
        <v>89</v>
      </c>
      <c r="R43" s="12" t="s">
        <v>90</v>
      </c>
      <c r="S43" s="12" t="s">
        <v>91</v>
      </c>
      <c r="T43" s="11"/>
      <c r="U43" s="11"/>
      <c r="V43" s="11"/>
    </row>
    <row r="44" spans="1:22" ht="15.6">
      <c r="B44" s="114" t="s">
        <v>14</v>
      </c>
      <c r="C44" s="114"/>
      <c r="D44" s="114"/>
      <c r="E44" s="125">
        <v>34</v>
      </c>
      <c r="F44" s="126"/>
      <c r="G44" s="127"/>
      <c r="H44" s="95">
        <v>35</v>
      </c>
      <c r="J44" s="13"/>
      <c r="K44" s="14">
        <f>E43</f>
        <v>70</v>
      </c>
      <c r="L44" s="15">
        <f>H43</f>
        <v>53</v>
      </c>
      <c r="M44" s="11"/>
      <c r="N44" s="11"/>
      <c r="O44" s="11"/>
      <c r="P44" s="11"/>
      <c r="Q44" s="13"/>
      <c r="R44" s="14">
        <f>E58</f>
        <v>1053</v>
      </c>
      <c r="S44" s="15">
        <f>H58</f>
        <v>194</v>
      </c>
      <c r="T44" s="11"/>
      <c r="U44" s="11"/>
      <c r="V44" s="11"/>
    </row>
    <row r="45" spans="1:22" ht="15.6">
      <c r="B45" s="114" t="s">
        <v>15</v>
      </c>
      <c r="C45" s="114"/>
      <c r="D45" s="114"/>
      <c r="E45" s="125">
        <v>37</v>
      </c>
      <c r="F45" s="126"/>
      <c r="G45" s="127"/>
      <c r="H45" s="95">
        <v>52</v>
      </c>
      <c r="J45" s="12" t="s">
        <v>92</v>
      </c>
      <c r="K45" s="12" t="s">
        <v>93</v>
      </c>
      <c r="L45" s="12" t="s">
        <v>94</v>
      </c>
      <c r="M45" s="11"/>
      <c r="N45" s="11"/>
      <c r="O45" s="11"/>
      <c r="P45" s="11"/>
      <c r="Q45" s="12" t="s">
        <v>92</v>
      </c>
      <c r="R45" s="12" t="s">
        <v>93</v>
      </c>
      <c r="S45" s="12" t="s">
        <v>94</v>
      </c>
      <c r="T45" s="11"/>
      <c r="U45" s="11"/>
      <c r="V45" s="11"/>
    </row>
    <row r="46" spans="1:22" ht="15.6">
      <c r="B46" s="114" t="s">
        <v>16</v>
      </c>
      <c r="C46" s="114"/>
      <c r="D46" s="114"/>
      <c r="E46" s="128">
        <v>5047</v>
      </c>
      <c r="F46" s="129"/>
      <c r="G46" s="130"/>
      <c r="H46" s="95">
        <v>607</v>
      </c>
      <c r="J46" s="13"/>
      <c r="K46" s="14">
        <f>E44</f>
        <v>34</v>
      </c>
      <c r="L46" s="15">
        <f>H44</f>
        <v>35</v>
      </c>
      <c r="M46" s="11"/>
      <c r="N46" s="11"/>
      <c r="O46" s="11"/>
      <c r="P46" s="11"/>
      <c r="Q46" s="13"/>
      <c r="R46" s="14">
        <f>E59</f>
        <v>391</v>
      </c>
      <c r="S46" s="15">
        <f>H59</f>
        <v>113</v>
      </c>
      <c r="T46" s="11"/>
      <c r="U46" s="11"/>
      <c r="V46" s="11"/>
    </row>
    <row r="47" spans="1:22" ht="15.6">
      <c r="B47" s="114" t="s">
        <v>8</v>
      </c>
      <c r="C47" s="114"/>
      <c r="D47" s="114"/>
      <c r="E47" s="125">
        <v>228</v>
      </c>
      <c r="F47" s="126"/>
      <c r="G47" s="127"/>
      <c r="H47" s="95">
        <v>130</v>
      </c>
      <c r="J47" s="12" t="s">
        <v>95</v>
      </c>
      <c r="K47" s="12" t="s">
        <v>96</v>
      </c>
      <c r="L47" s="12" t="s">
        <v>97</v>
      </c>
      <c r="M47" s="11"/>
      <c r="N47" s="11"/>
      <c r="O47" s="11"/>
      <c r="P47" s="11"/>
      <c r="Q47" s="12" t="s">
        <v>95</v>
      </c>
      <c r="R47" s="12" t="s">
        <v>96</v>
      </c>
      <c r="S47" s="12" t="s">
        <v>97</v>
      </c>
      <c r="T47" s="11"/>
      <c r="U47" s="11"/>
      <c r="V47" s="11"/>
    </row>
    <row r="48" spans="1:22" ht="15.6">
      <c r="B48" s="114" t="s">
        <v>11</v>
      </c>
      <c r="C48" s="114"/>
      <c r="D48" s="114"/>
      <c r="E48" s="125">
        <v>21</v>
      </c>
      <c r="F48" s="126"/>
      <c r="G48" s="127"/>
      <c r="H48" s="95">
        <v>24</v>
      </c>
      <c r="J48" s="13"/>
      <c r="K48" s="14">
        <v>37</v>
      </c>
      <c r="L48" s="15">
        <f>H45</f>
        <v>52</v>
      </c>
      <c r="M48" s="11"/>
      <c r="N48" s="11"/>
      <c r="O48" s="11"/>
      <c r="P48" s="11"/>
      <c r="Q48" s="13"/>
      <c r="R48" s="14">
        <f>E60</f>
        <v>514</v>
      </c>
      <c r="S48" s="15">
        <f>H60</f>
        <v>113</v>
      </c>
      <c r="T48" s="11"/>
      <c r="U48" s="11"/>
      <c r="V48" s="11"/>
    </row>
    <row r="49" spans="2:22" ht="15.6">
      <c r="B49" s="114" t="s">
        <v>12</v>
      </c>
      <c r="C49" s="114"/>
      <c r="D49" s="114"/>
      <c r="E49" s="125">
        <v>139</v>
      </c>
      <c r="F49" s="126"/>
      <c r="G49" s="127"/>
      <c r="H49" s="95">
        <v>69</v>
      </c>
      <c r="J49" s="12" t="s">
        <v>98</v>
      </c>
      <c r="K49" s="12" t="s">
        <v>99</v>
      </c>
      <c r="L49" s="12" t="s">
        <v>100</v>
      </c>
      <c r="M49" s="11"/>
      <c r="N49" s="11"/>
      <c r="O49" s="11"/>
      <c r="P49" s="11"/>
      <c r="Q49" s="12" t="s">
        <v>98</v>
      </c>
      <c r="R49" s="12" t="s">
        <v>99</v>
      </c>
      <c r="S49" s="12" t="s">
        <v>100</v>
      </c>
      <c r="T49" s="11"/>
      <c r="U49" s="11"/>
      <c r="V49" s="11"/>
    </row>
    <row r="50" spans="2:22" ht="15.6">
      <c r="B50" s="114" t="s">
        <v>13</v>
      </c>
      <c r="C50" s="114"/>
      <c r="D50" s="114"/>
      <c r="E50" s="125">
        <v>68</v>
      </c>
      <c r="F50" s="126"/>
      <c r="G50" s="127"/>
      <c r="H50" s="95">
        <v>61</v>
      </c>
      <c r="J50" s="13"/>
      <c r="K50" s="14">
        <f>E47</f>
        <v>228</v>
      </c>
      <c r="L50" s="15">
        <f>H47</f>
        <v>130</v>
      </c>
      <c r="M50" s="11"/>
      <c r="N50" s="11"/>
      <c r="O50" s="11"/>
      <c r="P50" s="11"/>
      <c r="Q50" s="13"/>
      <c r="R50" s="14">
        <f>E62</f>
        <v>1749</v>
      </c>
      <c r="S50" s="15">
        <f>H62</f>
        <v>230</v>
      </c>
      <c r="T50" s="11"/>
      <c r="U50" s="11"/>
      <c r="V50" s="11"/>
    </row>
    <row r="51" spans="2:22" ht="15.6">
      <c r="B51" s="114" t="s">
        <v>14</v>
      </c>
      <c r="C51" s="114"/>
      <c r="D51" s="114"/>
      <c r="E51" s="125">
        <v>24</v>
      </c>
      <c r="F51" s="126"/>
      <c r="G51" s="127"/>
      <c r="H51" s="95">
        <v>38</v>
      </c>
      <c r="J51" s="12" t="s">
        <v>101</v>
      </c>
      <c r="K51" s="12" t="s">
        <v>102</v>
      </c>
      <c r="L51" s="12" t="s">
        <v>103</v>
      </c>
      <c r="M51" s="11"/>
      <c r="N51" s="11"/>
      <c r="O51" s="11"/>
      <c r="P51" s="11"/>
      <c r="Q51" s="12" t="s">
        <v>101</v>
      </c>
      <c r="R51" s="12" t="s">
        <v>102</v>
      </c>
      <c r="S51" s="12" t="s">
        <v>103</v>
      </c>
      <c r="T51" s="11"/>
      <c r="U51" s="11"/>
      <c r="V51" s="11"/>
    </row>
    <row r="52" spans="2:22" ht="15.6">
      <c r="B52" s="114" t="s">
        <v>15</v>
      </c>
      <c r="C52" s="114"/>
      <c r="D52" s="114"/>
      <c r="E52" s="125">
        <v>85</v>
      </c>
      <c r="F52" s="126"/>
      <c r="G52" s="127"/>
      <c r="H52" s="95">
        <v>58</v>
      </c>
      <c r="J52" s="13"/>
      <c r="K52" s="14">
        <f>E48</f>
        <v>21</v>
      </c>
      <c r="L52" s="15">
        <f>H48</f>
        <v>24</v>
      </c>
      <c r="M52" s="11"/>
      <c r="N52" s="11"/>
      <c r="O52" s="11"/>
      <c r="P52" s="11"/>
      <c r="Q52" s="13"/>
      <c r="R52" s="14">
        <f>E63</f>
        <v>330</v>
      </c>
      <c r="S52" s="15">
        <f>H63</f>
        <v>143</v>
      </c>
      <c r="T52" s="11"/>
      <c r="U52" s="11"/>
      <c r="V52" s="11"/>
    </row>
    <row r="53" spans="2:22" ht="15.6">
      <c r="B53" s="114" t="s">
        <v>53</v>
      </c>
      <c r="C53" s="114"/>
      <c r="D53" s="114"/>
      <c r="E53" s="128">
        <v>57296</v>
      </c>
      <c r="F53" s="129"/>
      <c r="G53" s="130"/>
      <c r="H53" s="96">
        <v>1220</v>
      </c>
      <c r="J53" s="12" t="s">
        <v>104</v>
      </c>
      <c r="K53" s="12" t="s">
        <v>105</v>
      </c>
      <c r="L53" s="12" t="s">
        <v>106</v>
      </c>
      <c r="M53" s="11"/>
      <c r="N53" s="11"/>
      <c r="O53" s="11"/>
      <c r="P53" s="11"/>
      <c r="Q53" s="12" t="s">
        <v>104</v>
      </c>
      <c r="R53" s="12" t="s">
        <v>105</v>
      </c>
      <c r="S53" s="12" t="s">
        <v>106</v>
      </c>
      <c r="T53" s="11"/>
      <c r="U53" s="11"/>
      <c r="V53" s="11"/>
    </row>
    <row r="54" spans="2:22" ht="15.6">
      <c r="B54" s="114" t="s">
        <v>10</v>
      </c>
      <c r="C54" s="114"/>
      <c r="D54" s="114"/>
      <c r="E54" s="128">
        <v>28646</v>
      </c>
      <c r="F54" s="129"/>
      <c r="G54" s="130"/>
      <c r="H54" s="95">
        <v>719</v>
      </c>
      <c r="J54" s="13"/>
      <c r="K54" s="14">
        <f>E49</f>
        <v>139</v>
      </c>
      <c r="L54" s="15">
        <f>H49</f>
        <v>69</v>
      </c>
      <c r="M54" s="11"/>
      <c r="N54" s="11"/>
      <c r="O54" s="11"/>
      <c r="P54" s="11"/>
      <c r="Q54" s="13"/>
      <c r="R54" s="14">
        <f>E64</f>
        <v>2306</v>
      </c>
      <c r="S54" s="15">
        <f>H64</f>
        <v>286</v>
      </c>
      <c r="T54" s="11"/>
      <c r="U54" s="11"/>
      <c r="V54" s="11"/>
    </row>
    <row r="55" spans="2:22" ht="15.6">
      <c r="B55" s="114" t="s">
        <v>8</v>
      </c>
      <c r="C55" s="114"/>
      <c r="D55" s="114"/>
      <c r="E55" s="128">
        <v>1801</v>
      </c>
      <c r="F55" s="129"/>
      <c r="G55" s="130"/>
      <c r="H55" s="95">
        <v>189</v>
      </c>
      <c r="J55" s="12" t="s">
        <v>107</v>
      </c>
      <c r="K55" s="12" t="s">
        <v>108</v>
      </c>
      <c r="L55" s="12" t="s">
        <v>109</v>
      </c>
      <c r="M55" s="11"/>
      <c r="N55" s="11"/>
      <c r="O55" s="11"/>
      <c r="P55" s="11"/>
      <c r="Q55" s="12" t="s">
        <v>107</v>
      </c>
      <c r="R55" s="12" t="s">
        <v>108</v>
      </c>
      <c r="S55" s="12" t="s">
        <v>109</v>
      </c>
      <c r="T55" s="11"/>
      <c r="U55" s="11"/>
      <c r="V55" s="11"/>
    </row>
    <row r="56" spans="2:22" ht="15.6">
      <c r="B56" s="114" t="s">
        <v>11</v>
      </c>
      <c r="C56" s="114"/>
      <c r="D56" s="114"/>
      <c r="E56" s="125">
        <v>440</v>
      </c>
      <c r="F56" s="126"/>
      <c r="G56" s="127"/>
      <c r="H56" s="95">
        <v>156</v>
      </c>
      <c r="J56" s="13"/>
      <c r="K56" s="14">
        <f>E50</f>
        <v>68</v>
      </c>
      <c r="L56" s="15">
        <f>H50</f>
        <v>61</v>
      </c>
      <c r="M56" s="11"/>
      <c r="N56" s="11"/>
      <c r="O56" s="11"/>
      <c r="P56" s="11"/>
      <c r="Q56" s="13"/>
      <c r="R56" s="14">
        <f>E65</f>
        <v>929</v>
      </c>
      <c r="S56" s="15">
        <f>H65</f>
        <v>179</v>
      </c>
      <c r="T56" s="11"/>
      <c r="U56" s="11"/>
      <c r="V56" s="11"/>
    </row>
    <row r="57" spans="2:22" ht="15.6">
      <c r="B57" s="114" t="s">
        <v>12</v>
      </c>
      <c r="C57" s="114"/>
      <c r="D57" s="114"/>
      <c r="E57" s="128">
        <v>1941</v>
      </c>
      <c r="F57" s="129"/>
      <c r="G57" s="130"/>
      <c r="H57" s="95">
        <v>233</v>
      </c>
      <c r="J57" s="12" t="s">
        <v>104</v>
      </c>
      <c r="K57" s="12" t="s">
        <v>110</v>
      </c>
      <c r="L57" s="12" t="s">
        <v>111</v>
      </c>
      <c r="Q57" s="12" t="s">
        <v>104</v>
      </c>
      <c r="R57" s="12" t="s">
        <v>110</v>
      </c>
      <c r="S57" s="12" t="s">
        <v>111</v>
      </c>
    </row>
    <row r="58" spans="2:22" ht="15.6">
      <c r="B58" s="114" t="s">
        <v>13</v>
      </c>
      <c r="C58" s="114"/>
      <c r="D58" s="114"/>
      <c r="E58" s="128">
        <v>1053</v>
      </c>
      <c r="F58" s="129"/>
      <c r="G58" s="130"/>
      <c r="H58" s="95">
        <v>194</v>
      </c>
      <c r="J58" s="13"/>
      <c r="K58" s="14">
        <f>E51</f>
        <v>24</v>
      </c>
      <c r="L58" s="15">
        <f>H51</f>
        <v>38</v>
      </c>
      <c r="Q58" s="13"/>
      <c r="R58" s="14">
        <f>E66</f>
        <v>317</v>
      </c>
      <c r="S58" s="15">
        <f>H66</f>
        <v>101</v>
      </c>
    </row>
    <row r="59" spans="2:22" ht="15.6">
      <c r="B59" s="114" t="s">
        <v>14</v>
      </c>
      <c r="C59" s="114"/>
      <c r="D59" s="114"/>
      <c r="E59" s="125">
        <v>391</v>
      </c>
      <c r="F59" s="126"/>
      <c r="G59" s="127"/>
      <c r="H59" s="95">
        <v>113</v>
      </c>
      <c r="J59" s="12" t="s">
        <v>107</v>
      </c>
      <c r="K59" s="12" t="s">
        <v>112</v>
      </c>
      <c r="L59" s="12" t="s">
        <v>113</v>
      </c>
      <c r="Q59" s="12" t="s">
        <v>107</v>
      </c>
      <c r="R59" s="12" t="s">
        <v>112</v>
      </c>
      <c r="S59" s="12" t="s">
        <v>113</v>
      </c>
    </row>
    <row r="60" spans="2:22" ht="15.6">
      <c r="B60" s="114" t="s">
        <v>15</v>
      </c>
      <c r="C60" s="114"/>
      <c r="D60" s="114"/>
      <c r="E60" s="125">
        <v>514</v>
      </c>
      <c r="F60" s="126"/>
      <c r="G60" s="127"/>
      <c r="H60" s="95">
        <v>113</v>
      </c>
      <c r="J60" s="13"/>
      <c r="K60" s="14">
        <f>E52</f>
        <v>85</v>
      </c>
      <c r="L60" s="15">
        <f>H52</f>
        <v>58</v>
      </c>
      <c r="Q60" s="13"/>
      <c r="R60" s="14">
        <f>E67</f>
        <v>572</v>
      </c>
      <c r="S60" s="15">
        <f>H67</f>
        <v>164</v>
      </c>
    </row>
    <row r="61" spans="2:22" ht="15" customHeight="1">
      <c r="B61" s="114" t="s">
        <v>16</v>
      </c>
      <c r="C61" s="114"/>
      <c r="D61" s="114"/>
      <c r="E61" s="128">
        <v>28650</v>
      </c>
      <c r="F61" s="129"/>
      <c r="G61" s="130"/>
      <c r="H61" s="95">
        <v>750</v>
      </c>
    </row>
    <row r="62" spans="2:22">
      <c r="B62" s="114" t="s">
        <v>8</v>
      </c>
      <c r="C62" s="114"/>
      <c r="D62" s="114"/>
      <c r="E62" s="128">
        <v>1749</v>
      </c>
      <c r="F62" s="129"/>
      <c r="G62" s="130"/>
      <c r="H62" s="95">
        <v>230</v>
      </c>
      <c r="K62">
        <f>SUM(E40:G45,E47:G52)</f>
        <v>997</v>
      </c>
      <c r="L62">
        <f>SUM(H40:H45,H47:H52)</f>
        <v>715</v>
      </c>
    </row>
    <row r="63" spans="2:22">
      <c r="B63" s="114" t="s">
        <v>11</v>
      </c>
      <c r="C63" s="114"/>
      <c r="D63" s="114"/>
      <c r="E63" s="125">
        <v>330</v>
      </c>
      <c r="F63" s="126"/>
      <c r="G63" s="127"/>
      <c r="H63" s="95">
        <v>143</v>
      </c>
    </row>
    <row r="64" spans="2:22">
      <c r="B64" s="114" t="s">
        <v>12</v>
      </c>
      <c r="C64" s="114"/>
      <c r="D64" s="114"/>
      <c r="E64" s="128">
        <v>2306</v>
      </c>
      <c r="F64" s="129"/>
      <c r="G64" s="130"/>
      <c r="H64" s="95">
        <v>286</v>
      </c>
    </row>
    <row r="65" spans="1:22">
      <c r="B65" s="114" t="s">
        <v>13</v>
      </c>
      <c r="C65" s="114"/>
      <c r="D65" s="114"/>
      <c r="E65" s="125">
        <v>929</v>
      </c>
      <c r="F65" s="126"/>
      <c r="G65" s="127"/>
      <c r="H65" s="95">
        <v>179</v>
      </c>
    </row>
    <row r="66" spans="1:22">
      <c r="B66" s="114" t="s">
        <v>14</v>
      </c>
      <c r="C66" s="114"/>
      <c r="D66" s="114"/>
      <c r="E66" s="125">
        <v>317</v>
      </c>
      <c r="F66" s="126"/>
      <c r="G66" s="127"/>
      <c r="H66" s="95">
        <v>101</v>
      </c>
    </row>
    <row r="67" spans="1:22">
      <c r="B67" s="114" t="s">
        <v>15</v>
      </c>
      <c r="C67" s="114"/>
      <c r="D67" s="114"/>
      <c r="E67" s="125">
        <v>572</v>
      </c>
      <c r="F67" s="126"/>
      <c r="G67" s="127"/>
      <c r="H67" s="95">
        <v>164</v>
      </c>
    </row>
    <row r="69" spans="1:22" ht="18">
      <c r="Q69" s="12" t="s">
        <v>17</v>
      </c>
      <c r="R69" s="12" t="s">
        <v>18</v>
      </c>
      <c r="S69" s="12" t="s">
        <v>19</v>
      </c>
      <c r="T69" s="11"/>
      <c r="U69" s="11" t="s">
        <v>20</v>
      </c>
      <c r="V69" s="12" t="s">
        <v>21</v>
      </c>
    </row>
    <row r="70" spans="1:22" ht="15.6">
      <c r="Q70" s="13"/>
      <c r="R70" s="14">
        <v>1744</v>
      </c>
      <c r="S70" s="15">
        <v>463</v>
      </c>
      <c r="T70" s="16"/>
      <c r="U70" s="17">
        <f>R70+R72+R74+R76+R78+R80+R82+R84+R86+R88+R90+R92</f>
        <v>12146</v>
      </c>
      <c r="V70" s="17">
        <f>SQRT(((S70)^2)+((S72)^2)+((S74)^2)+((S76)^2)+((S78)^2)+((S80)^2)+((S82)^2)+((S84)^2)+((S86)^2)+((S88)^2)+((S90)^2)+((S92)^2))</f>
        <v>1349.9199976294892</v>
      </c>
    </row>
    <row r="71" spans="1:22" ht="18">
      <c r="A71" s="3">
        <v>2014</v>
      </c>
      <c r="J71" s="12" t="s">
        <v>17</v>
      </c>
      <c r="K71" s="12" t="s">
        <v>18</v>
      </c>
      <c r="L71" s="12" t="s">
        <v>19</v>
      </c>
      <c r="M71" s="11"/>
      <c r="N71" s="11" t="s">
        <v>20</v>
      </c>
      <c r="O71" s="12" t="s">
        <v>21</v>
      </c>
      <c r="P71" s="12"/>
      <c r="Q71" s="12" t="s">
        <v>22</v>
      </c>
      <c r="R71" s="12" t="s">
        <v>23</v>
      </c>
      <c r="S71" s="12" t="s">
        <v>24</v>
      </c>
      <c r="T71" s="11"/>
      <c r="U71" s="11"/>
      <c r="V71" s="11"/>
    </row>
    <row r="72" spans="1:22" ht="15.6">
      <c r="B72" s="110" t="s">
        <v>7</v>
      </c>
      <c r="C72" s="110"/>
      <c r="D72" s="110"/>
      <c r="E72" s="121"/>
      <c r="F72" s="122"/>
      <c r="G72" s="123"/>
      <c r="H72" s="28"/>
      <c r="J72" s="13"/>
      <c r="K72" s="14">
        <v>208</v>
      </c>
      <c r="L72" s="15">
        <v>209</v>
      </c>
      <c r="M72" s="16"/>
      <c r="N72" s="17">
        <f>K72+K74+K76+K78+K80+K82+K84+K86+K88+K90+K92+K94</f>
        <v>1725</v>
      </c>
      <c r="O72" s="17">
        <f>SQRT(((L72)^2)+((L74)^2)+((L76)^2)+((L78)^2)+((L80)^2)+((L82)^2)+((L84)^2)+((L86)^2)+((L88)^2)+((L90)^2)+((L92)^2)+((L94)^2))</f>
        <v>830.04578186989181</v>
      </c>
      <c r="P72" s="17"/>
      <c r="Q72" s="13"/>
      <c r="R72" s="14">
        <v>523</v>
      </c>
      <c r="S72" s="15">
        <v>292</v>
      </c>
      <c r="T72" s="11"/>
      <c r="U72" s="11"/>
      <c r="V72" s="11"/>
    </row>
    <row r="73" spans="1:22" ht="18">
      <c r="A73" s="3"/>
      <c r="B73" s="110" t="s">
        <v>9</v>
      </c>
      <c r="C73" s="110"/>
      <c r="D73" s="110"/>
      <c r="E73" s="121"/>
      <c r="F73" s="122"/>
      <c r="G73" s="123"/>
      <c r="H73" s="28"/>
      <c r="J73" s="12" t="s">
        <v>22</v>
      </c>
      <c r="K73" s="12" t="s">
        <v>23</v>
      </c>
      <c r="L73" s="12" t="s">
        <v>24</v>
      </c>
      <c r="M73" s="11"/>
      <c r="N73" s="11"/>
      <c r="O73" s="11"/>
      <c r="P73" s="11"/>
      <c r="Q73" s="12" t="s">
        <v>25</v>
      </c>
      <c r="R73" s="12" t="s">
        <v>26</v>
      </c>
      <c r="S73" s="12" t="s">
        <v>27</v>
      </c>
      <c r="T73" s="11"/>
      <c r="U73" s="11"/>
      <c r="V73" s="11"/>
    </row>
    <row r="74" spans="1:22" ht="15.6">
      <c r="B74" s="110" t="s">
        <v>10</v>
      </c>
      <c r="C74" s="110"/>
      <c r="D74" s="110"/>
      <c r="E74" s="121"/>
      <c r="F74" s="122"/>
      <c r="G74" s="123"/>
      <c r="H74" s="28"/>
      <c r="J74" s="13"/>
      <c r="K74" s="14">
        <v>0</v>
      </c>
      <c r="L74" s="15">
        <v>211</v>
      </c>
      <c r="M74" s="11"/>
      <c r="N74" s="11"/>
      <c r="O74" s="11"/>
      <c r="P74" s="11"/>
      <c r="Q74" s="13"/>
      <c r="R74" s="14">
        <v>1651</v>
      </c>
      <c r="S74" s="15">
        <v>506</v>
      </c>
      <c r="T74" s="11"/>
      <c r="U74" s="11"/>
      <c r="V74" s="11"/>
    </row>
    <row r="75" spans="1:22" ht="18">
      <c r="B75" s="110" t="s">
        <v>8</v>
      </c>
      <c r="C75" s="110"/>
      <c r="D75" s="110"/>
      <c r="E75" s="121"/>
      <c r="F75" s="122"/>
      <c r="G75" s="123"/>
      <c r="H75" s="28"/>
      <c r="J75" s="12" t="s">
        <v>25</v>
      </c>
      <c r="K75" s="12" t="s">
        <v>26</v>
      </c>
      <c r="L75" s="12" t="s">
        <v>27</v>
      </c>
      <c r="M75" s="11"/>
      <c r="N75" s="11"/>
      <c r="O75" s="11"/>
      <c r="P75" s="11"/>
      <c r="Q75" s="12" t="s">
        <v>28</v>
      </c>
      <c r="R75" s="12" t="s">
        <v>29</v>
      </c>
      <c r="S75" s="12" t="s">
        <v>30</v>
      </c>
      <c r="T75" s="11"/>
      <c r="U75" s="11"/>
      <c r="V75" s="11"/>
    </row>
    <row r="76" spans="1:22" ht="15.6">
      <c r="B76" s="110" t="s">
        <v>11</v>
      </c>
      <c r="C76" s="110"/>
      <c r="D76" s="110"/>
      <c r="E76" s="121"/>
      <c r="F76" s="122"/>
      <c r="G76" s="123"/>
      <c r="H76" s="28"/>
      <c r="J76" s="13"/>
      <c r="K76" s="14">
        <v>256</v>
      </c>
      <c r="L76" s="15">
        <v>207</v>
      </c>
      <c r="M76" s="11"/>
      <c r="N76" s="11"/>
      <c r="O76" s="11"/>
      <c r="P76" s="11"/>
      <c r="Q76" s="13"/>
      <c r="R76" s="14">
        <v>725</v>
      </c>
      <c r="S76" s="15">
        <v>328</v>
      </c>
      <c r="T76" s="11"/>
      <c r="U76" s="11"/>
      <c r="V76" s="11"/>
    </row>
    <row r="77" spans="1:22" ht="18">
      <c r="B77" s="110" t="s">
        <v>12</v>
      </c>
      <c r="C77" s="110"/>
      <c r="D77" s="110"/>
      <c r="E77" s="121"/>
      <c r="F77" s="122"/>
      <c r="G77" s="123"/>
      <c r="H77" s="28"/>
      <c r="J77" s="12" t="s">
        <v>28</v>
      </c>
      <c r="K77" s="12" t="s">
        <v>29</v>
      </c>
      <c r="L77" s="12" t="s">
        <v>30</v>
      </c>
      <c r="M77" s="11"/>
      <c r="N77" s="11"/>
      <c r="O77" s="11"/>
      <c r="P77" s="11"/>
      <c r="Q77" s="12" t="s">
        <v>31</v>
      </c>
      <c r="R77" s="12" t="s">
        <v>32</v>
      </c>
      <c r="S77" s="12" t="s">
        <v>33</v>
      </c>
      <c r="T77" s="11"/>
      <c r="U77" s="11"/>
      <c r="V77" s="11"/>
    </row>
    <row r="78" spans="1:22" ht="15.6">
      <c r="B78" s="110" t="s">
        <v>13</v>
      </c>
      <c r="C78" s="110"/>
      <c r="D78" s="110"/>
      <c r="E78" s="121"/>
      <c r="F78" s="122"/>
      <c r="G78" s="123"/>
      <c r="H78" s="28"/>
      <c r="J78" s="13"/>
      <c r="K78" s="14">
        <v>45</v>
      </c>
      <c r="L78" s="15">
        <v>73</v>
      </c>
      <c r="M78" s="11"/>
      <c r="N78" s="11"/>
      <c r="O78" s="11"/>
      <c r="P78" s="11"/>
      <c r="Q78" s="13"/>
      <c r="R78" s="14">
        <v>528</v>
      </c>
      <c r="S78" s="15">
        <v>220</v>
      </c>
      <c r="T78" s="11"/>
      <c r="U78" s="11"/>
      <c r="V78" s="11"/>
    </row>
    <row r="79" spans="1:22" ht="18">
      <c r="B79" s="110" t="s">
        <v>14</v>
      </c>
      <c r="C79" s="110"/>
      <c r="D79" s="110"/>
      <c r="E79" s="121"/>
      <c r="F79" s="122"/>
      <c r="G79" s="123"/>
      <c r="H79" s="28"/>
      <c r="J79" s="12" t="s">
        <v>31</v>
      </c>
      <c r="K79" s="12" t="s">
        <v>32</v>
      </c>
      <c r="L79" s="12" t="s">
        <v>33</v>
      </c>
      <c r="M79" s="11"/>
      <c r="N79" s="11"/>
      <c r="O79" s="11"/>
      <c r="P79" s="11"/>
      <c r="Q79" s="12" t="s">
        <v>34</v>
      </c>
      <c r="R79" s="12" t="s">
        <v>35</v>
      </c>
      <c r="S79" s="12" t="s">
        <v>36</v>
      </c>
      <c r="T79" s="11"/>
      <c r="U79" s="11"/>
      <c r="V79" s="11"/>
    </row>
    <row r="80" spans="1:22" ht="15.6">
      <c r="B80" s="110" t="s">
        <v>15</v>
      </c>
      <c r="C80" s="110"/>
      <c r="D80" s="110"/>
      <c r="E80" s="121"/>
      <c r="F80" s="122"/>
      <c r="G80" s="123"/>
      <c r="H80" s="28"/>
      <c r="J80" s="13"/>
      <c r="K80" s="14">
        <v>68</v>
      </c>
      <c r="L80" s="15">
        <v>113</v>
      </c>
      <c r="M80" s="11"/>
      <c r="N80" s="11"/>
      <c r="O80" s="11"/>
      <c r="P80" s="11"/>
      <c r="Q80" s="13"/>
      <c r="R80" s="14">
        <v>495</v>
      </c>
      <c r="S80" s="15">
        <v>250</v>
      </c>
      <c r="T80" s="11"/>
      <c r="U80" s="11"/>
      <c r="V80" s="11"/>
    </row>
    <row r="81" spans="2:22" ht="18">
      <c r="B81" s="110" t="s">
        <v>16</v>
      </c>
      <c r="C81" s="110"/>
      <c r="D81" s="110"/>
      <c r="E81" s="121"/>
      <c r="F81" s="122"/>
      <c r="G81" s="123"/>
      <c r="H81" s="29"/>
      <c r="J81" s="12" t="s">
        <v>34</v>
      </c>
      <c r="K81" s="12" t="s">
        <v>35</v>
      </c>
      <c r="L81" s="12" t="s">
        <v>36</v>
      </c>
      <c r="M81" s="11"/>
      <c r="N81" s="11"/>
      <c r="O81" s="11"/>
      <c r="P81" s="11"/>
      <c r="Q81" s="12" t="s">
        <v>37</v>
      </c>
      <c r="R81" s="12" t="s">
        <v>38</v>
      </c>
      <c r="S81" s="12" t="s">
        <v>39</v>
      </c>
      <c r="T81" s="11"/>
      <c r="U81" s="11"/>
      <c r="V81" s="11"/>
    </row>
    <row r="82" spans="2:22" ht="15.6">
      <c r="B82" s="110" t="s">
        <v>8</v>
      </c>
      <c r="C82" s="110"/>
      <c r="D82" s="110"/>
      <c r="E82" s="121"/>
      <c r="F82" s="122"/>
      <c r="G82" s="123"/>
      <c r="H82" s="29"/>
      <c r="J82" s="13"/>
      <c r="K82" s="14">
        <v>0</v>
      </c>
      <c r="L82" s="15">
        <v>211</v>
      </c>
      <c r="M82" s="11"/>
      <c r="N82" s="11"/>
      <c r="O82" s="11"/>
      <c r="P82" s="11"/>
      <c r="Q82" s="13"/>
      <c r="R82" s="14">
        <v>1580</v>
      </c>
      <c r="S82" s="15">
        <v>518</v>
      </c>
      <c r="T82" s="11"/>
      <c r="U82" s="11"/>
      <c r="V82" s="11"/>
    </row>
    <row r="83" spans="2:22" ht="18">
      <c r="B83" s="110" t="s">
        <v>11</v>
      </c>
      <c r="C83" s="110"/>
      <c r="D83" s="110"/>
      <c r="E83" s="121"/>
      <c r="F83" s="122"/>
      <c r="G83" s="123"/>
      <c r="H83" s="29"/>
      <c r="J83" s="12" t="s">
        <v>37</v>
      </c>
      <c r="K83" s="12" t="s">
        <v>38</v>
      </c>
      <c r="L83" s="12" t="s">
        <v>39</v>
      </c>
      <c r="M83" s="11"/>
      <c r="N83" s="11"/>
      <c r="O83" s="11"/>
      <c r="P83" s="11"/>
      <c r="Q83" s="12" t="s">
        <v>40</v>
      </c>
      <c r="R83" s="12" t="s">
        <v>41</v>
      </c>
      <c r="S83" s="12" t="s">
        <v>42</v>
      </c>
      <c r="T83" s="11"/>
      <c r="U83" s="11"/>
      <c r="V83" s="11"/>
    </row>
    <row r="84" spans="2:22" ht="15.6">
      <c r="B84" s="110" t="s">
        <v>12</v>
      </c>
      <c r="C84" s="110"/>
      <c r="D84" s="110"/>
      <c r="E84" s="121"/>
      <c r="F84" s="122"/>
      <c r="G84" s="123"/>
      <c r="H84" s="29"/>
      <c r="J84" s="13"/>
      <c r="K84" s="14">
        <v>696</v>
      </c>
      <c r="L84" s="15">
        <v>556</v>
      </c>
      <c r="M84" s="11"/>
      <c r="N84" s="11"/>
      <c r="O84" s="11"/>
      <c r="P84" s="11"/>
      <c r="Q84" s="13"/>
      <c r="R84" s="14">
        <v>277</v>
      </c>
      <c r="S84" s="15">
        <v>252</v>
      </c>
      <c r="T84" s="11"/>
      <c r="U84" s="11"/>
      <c r="V84" s="11"/>
    </row>
    <row r="85" spans="2:22" ht="18">
      <c r="B85" s="110" t="s">
        <v>13</v>
      </c>
      <c r="C85" s="110"/>
      <c r="D85" s="110"/>
      <c r="E85" s="121"/>
      <c r="F85" s="122"/>
      <c r="G85" s="123"/>
      <c r="H85" s="29"/>
      <c r="J85" s="12" t="s">
        <v>40</v>
      </c>
      <c r="K85" s="12" t="s">
        <v>41</v>
      </c>
      <c r="L85" s="12" t="s">
        <v>42</v>
      </c>
      <c r="M85" s="11"/>
      <c r="N85" s="11"/>
      <c r="O85" s="11"/>
      <c r="P85" s="11"/>
      <c r="Q85" s="12" t="s">
        <v>43</v>
      </c>
      <c r="R85" s="12" t="s">
        <v>44</v>
      </c>
      <c r="S85" s="12" t="s">
        <v>45</v>
      </c>
      <c r="T85" s="11"/>
      <c r="U85" s="11"/>
      <c r="V85" s="11"/>
    </row>
    <row r="86" spans="2:22" ht="15.6">
      <c r="B86" s="110" t="s">
        <v>14</v>
      </c>
      <c r="C86" s="110"/>
      <c r="D86" s="110"/>
      <c r="E86" s="121"/>
      <c r="F86" s="122"/>
      <c r="G86" s="123"/>
      <c r="H86" s="29"/>
      <c r="J86" s="13"/>
      <c r="K86" s="14">
        <v>0</v>
      </c>
      <c r="L86" s="15">
        <v>211</v>
      </c>
      <c r="M86" s="11"/>
      <c r="N86" s="11"/>
      <c r="O86" s="11"/>
      <c r="P86" s="11"/>
      <c r="Q86" s="13"/>
      <c r="R86" s="14">
        <v>2222</v>
      </c>
      <c r="S86" s="15">
        <v>594</v>
      </c>
      <c r="T86" s="11"/>
      <c r="U86" s="11"/>
      <c r="V86" s="11"/>
    </row>
    <row r="87" spans="2:22" ht="18">
      <c r="B87" s="110" t="s">
        <v>15</v>
      </c>
      <c r="C87" s="110"/>
      <c r="D87" s="110"/>
      <c r="E87" s="121"/>
      <c r="F87" s="122"/>
      <c r="G87" s="123"/>
      <c r="H87" s="29"/>
      <c r="J87" s="12" t="s">
        <v>43</v>
      </c>
      <c r="K87" s="12" t="s">
        <v>44</v>
      </c>
      <c r="L87" s="12" t="s">
        <v>45</v>
      </c>
      <c r="M87" s="11"/>
      <c r="N87" s="11"/>
      <c r="O87" s="11"/>
      <c r="P87" s="11"/>
      <c r="Q87" s="12" t="s">
        <v>46</v>
      </c>
      <c r="R87" s="12" t="s">
        <v>47</v>
      </c>
      <c r="S87" s="12" t="s">
        <v>48</v>
      </c>
      <c r="T87" s="11"/>
      <c r="U87" s="11"/>
      <c r="V87" s="11"/>
    </row>
    <row r="88" spans="2:22" ht="15.6">
      <c r="B88" s="110" t="s">
        <v>53</v>
      </c>
      <c r="C88" s="110"/>
      <c r="D88" s="110"/>
      <c r="E88" s="121"/>
      <c r="F88" s="122"/>
      <c r="G88" s="123"/>
      <c r="H88" s="60"/>
      <c r="J88" s="13"/>
      <c r="K88" s="14">
        <v>263</v>
      </c>
      <c r="L88" s="15">
        <v>248</v>
      </c>
      <c r="M88" s="11"/>
      <c r="N88" s="11"/>
      <c r="O88" s="11"/>
      <c r="P88" s="11"/>
      <c r="Q88" s="13"/>
      <c r="R88" s="14">
        <v>1374</v>
      </c>
      <c r="S88" s="15">
        <v>473</v>
      </c>
      <c r="T88" s="11"/>
      <c r="U88" s="11"/>
      <c r="V88" s="11"/>
    </row>
    <row r="89" spans="2:22" ht="18">
      <c r="B89" s="110" t="s">
        <v>10</v>
      </c>
      <c r="C89" s="110"/>
      <c r="D89" s="110"/>
      <c r="E89" s="121"/>
      <c r="F89" s="122"/>
      <c r="G89" s="123"/>
      <c r="H89" s="60"/>
      <c r="J89" s="12" t="s">
        <v>46</v>
      </c>
      <c r="K89" s="12" t="s">
        <v>47</v>
      </c>
      <c r="L89" s="12" t="s">
        <v>48</v>
      </c>
      <c r="M89" s="11"/>
      <c r="N89" s="11"/>
      <c r="O89" s="11"/>
      <c r="P89" s="11"/>
      <c r="Q89" s="12" t="s">
        <v>43</v>
      </c>
      <c r="R89" s="12" t="s">
        <v>49</v>
      </c>
      <c r="S89" s="12" t="s">
        <v>52</v>
      </c>
    </row>
    <row r="90" spans="2:22" ht="15.6">
      <c r="B90" s="110" t="s">
        <v>8</v>
      </c>
      <c r="C90" s="110"/>
      <c r="D90" s="110"/>
      <c r="E90" s="121"/>
      <c r="F90" s="122"/>
      <c r="G90" s="123"/>
      <c r="H90" s="60"/>
      <c r="J90" s="13"/>
      <c r="K90" s="14">
        <v>29</v>
      </c>
      <c r="L90" s="15">
        <v>50</v>
      </c>
      <c r="M90" s="11"/>
      <c r="N90" s="11"/>
      <c r="O90" s="11"/>
      <c r="P90" s="11"/>
      <c r="Q90" s="13"/>
      <c r="R90" s="14">
        <v>337</v>
      </c>
      <c r="S90" s="15">
        <v>227</v>
      </c>
    </row>
    <row r="91" spans="2:22" ht="18">
      <c r="B91" s="110" t="s">
        <v>11</v>
      </c>
      <c r="C91" s="110"/>
      <c r="D91" s="110"/>
      <c r="E91" s="121"/>
      <c r="F91" s="122"/>
      <c r="G91" s="123"/>
      <c r="H91" s="60"/>
      <c r="J91" s="12" t="s">
        <v>43</v>
      </c>
      <c r="K91" s="12" t="s">
        <v>49</v>
      </c>
      <c r="L91" s="12" t="s">
        <v>52</v>
      </c>
      <c r="Q91" s="12" t="s">
        <v>46</v>
      </c>
      <c r="R91" s="12" t="s">
        <v>50</v>
      </c>
      <c r="S91" s="12" t="s">
        <v>51</v>
      </c>
    </row>
    <row r="92" spans="2:22" ht="15.6">
      <c r="B92" s="110" t="s">
        <v>12</v>
      </c>
      <c r="C92" s="110"/>
      <c r="D92" s="110"/>
      <c r="E92" s="121"/>
      <c r="F92" s="122"/>
      <c r="G92" s="123"/>
      <c r="H92" s="60"/>
      <c r="J92" s="13"/>
      <c r="K92" s="14">
        <v>0</v>
      </c>
      <c r="L92" s="15">
        <v>211</v>
      </c>
      <c r="Q92" s="13"/>
      <c r="R92" s="14">
        <v>690</v>
      </c>
      <c r="S92" s="15">
        <v>297</v>
      </c>
    </row>
    <row r="93" spans="2:22" ht="18">
      <c r="B93" s="110" t="s">
        <v>13</v>
      </c>
      <c r="C93" s="110"/>
      <c r="D93" s="110"/>
      <c r="E93" s="121"/>
      <c r="F93" s="122"/>
      <c r="G93" s="123"/>
      <c r="H93" s="60"/>
      <c r="J93" s="12" t="s">
        <v>46</v>
      </c>
      <c r="K93" s="12" t="s">
        <v>50</v>
      </c>
      <c r="L93" s="12" t="s">
        <v>51</v>
      </c>
      <c r="Q93" s="13"/>
      <c r="R93" s="14"/>
      <c r="S93" s="15"/>
    </row>
    <row r="94" spans="2:22" ht="15.6">
      <c r="B94" s="110" t="s">
        <v>14</v>
      </c>
      <c r="C94" s="110"/>
      <c r="D94" s="110"/>
      <c r="E94" s="121"/>
      <c r="F94" s="122"/>
      <c r="G94" s="123"/>
      <c r="H94" s="60"/>
      <c r="J94" s="13"/>
      <c r="K94" s="14">
        <v>160</v>
      </c>
      <c r="L94" s="15">
        <v>182</v>
      </c>
    </row>
    <row r="95" spans="2:22">
      <c r="B95" s="110" t="s">
        <v>15</v>
      </c>
      <c r="C95" s="110"/>
      <c r="D95" s="110"/>
      <c r="E95" s="121"/>
      <c r="F95" s="122"/>
      <c r="G95" s="123"/>
      <c r="H95" s="60"/>
    </row>
    <row r="96" spans="2:22">
      <c r="B96" s="110" t="s">
        <v>16</v>
      </c>
      <c r="C96" s="110"/>
      <c r="D96" s="110"/>
      <c r="E96" s="121"/>
      <c r="F96" s="122"/>
      <c r="G96" s="123"/>
      <c r="H96" s="61"/>
    </row>
    <row r="97" spans="1:22">
      <c r="B97" s="110" t="s">
        <v>8</v>
      </c>
      <c r="C97" s="110"/>
      <c r="D97" s="110"/>
      <c r="E97" s="121"/>
      <c r="F97" s="122"/>
      <c r="G97" s="123"/>
      <c r="H97" s="61"/>
    </row>
    <row r="98" spans="1:22">
      <c r="B98" s="110" t="s">
        <v>11</v>
      </c>
      <c r="C98" s="110"/>
      <c r="D98" s="110"/>
      <c r="E98" s="121"/>
      <c r="F98" s="122"/>
      <c r="G98" s="123"/>
      <c r="H98" s="61"/>
    </row>
    <row r="99" spans="1:22">
      <c r="B99" s="110" t="s">
        <v>12</v>
      </c>
      <c r="C99" s="110"/>
      <c r="D99" s="110"/>
      <c r="E99" s="121"/>
      <c r="F99" s="122"/>
      <c r="G99" s="123"/>
      <c r="H99" s="61"/>
    </row>
    <row r="100" spans="1:22">
      <c r="B100" s="110" t="s">
        <v>13</v>
      </c>
      <c r="C100" s="110"/>
      <c r="D100" s="110"/>
      <c r="E100" s="121"/>
      <c r="F100" s="122"/>
      <c r="G100" s="123"/>
      <c r="H100" s="61"/>
    </row>
    <row r="101" spans="1:22">
      <c r="B101" s="110" t="s">
        <v>14</v>
      </c>
      <c r="C101" s="110"/>
      <c r="D101" s="110"/>
      <c r="E101" s="121"/>
      <c r="F101" s="122"/>
      <c r="G101" s="123"/>
      <c r="H101" s="61"/>
    </row>
    <row r="102" spans="1:22" ht="18">
      <c r="B102" s="110" t="s">
        <v>15</v>
      </c>
      <c r="C102" s="110"/>
      <c r="D102" s="110"/>
      <c r="E102" s="121"/>
      <c r="F102" s="122"/>
      <c r="G102" s="123"/>
      <c r="H102" s="61"/>
      <c r="Q102" s="12" t="s">
        <v>17</v>
      </c>
      <c r="R102" s="12" t="s">
        <v>18</v>
      </c>
      <c r="S102" s="12" t="s">
        <v>19</v>
      </c>
      <c r="T102" s="11"/>
      <c r="U102" s="11" t="s">
        <v>20</v>
      </c>
      <c r="V102" s="12" t="s">
        <v>21</v>
      </c>
    </row>
    <row r="103" spans="1:22" ht="15.6">
      <c r="Q103" s="13"/>
      <c r="R103" s="14">
        <v>1564</v>
      </c>
      <c r="S103" s="15">
        <v>447</v>
      </c>
      <c r="T103" s="16"/>
      <c r="U103" s="17">
        <f>R103+R105+R107+R109+R111+R113+R115+R117+R119+R121+R123+R125</f>
        <v>12589</v>
      </c>
      <c r="V103" s="17">
        <f>SQRT(((S103)^2)+((S105)^2)+((S107)^2)+((S109)^2)+((S111)^2)+((S113)^2)+((S115)^2)+((S117)^2)+((S119)^2)+((S121)^2)+((S123)^2)+((S125)^2))</f>
        <v>1425.1642010659684</v>
      </c>
    </row>
    <row r="104" spans="1:22" ht="18">
      <c r="Q104" s="12" t="s">
        <v>22</v>
      </c>
      <c r="R104" s="12" t="s">
        <v>23</v>
      </c>
      <c r="S104" s="12" t="s">
        <v>24</v>
      </c>
      <c r="T104" s="11"/>
      <c r="U104" s="11"/>
      <c r="V104" s="11"/>
    </row>
    <row r="105" spans="1:22" ht="15.6">
      <c r="Q105" s="13"/>
      <c r="R105" s="14">
        <v>520</v>
      </c>
      <c r="S105" s="15">
        <v>395</v>
      </c>
      <c r="T105" s="11"/>
      <c r="U105" s="11"/>
      <c r="V105" s="11"/>
    </row>
    <row r="106" spans="1:22" ht="18">
      <c r="A106" s="3">
        <v>2013</v>
      </c>
      <c r="Q106" s="12" t="s">
        <v>25</v>
      </c>
      <c r="R106" s="12" t="s">
        <v>26</v>
      </c>
      <c r="S106" s="12" t="s">
        <v>27</v>
      </c>
      <c r="T106" s="11"/>
      <c r="U106" s="11"/>
      <c r="V106" s="11"/>
    </row>
    <row r="107" spans="1:22" ht="18">
      <c r="A107" s="3"/>
      <c r="B107" s="110" t="s">
        <v>7</v>
      </c>
      <c r="C107" s="110"/>
      <c r="D107" s="110"/>
      <c r="E107" s="121"/>
      <c r="F107" s="122"/>
      <c r="G107" s="123"/>
      <c r="H107" s="30"/>
      <c r="J107" s="12" t="s">
        <v>17</v>
      </c>
      <c r="K107" s="12" t="s">
        <v>18</v>
      </c>
      <c r="L107" s="12" t="s">
        <v>19</v>
      </c>
      <c r="M107" s="11"/>
      <c r="N107" s="11" t="s">
        <v>20</v>
      </c>
      <c r="O107" s="12" t="s">
        <v>21</v>
      </c>
      <c r="P107" s="12"/>
      <c r="Q107" s="13"/>
      <c r="R107" s="14">
        <v>2503</v>
      </c>
      <c r="S107" s="15">
        <v>703</v>
      </c>
      <c r="T107" s="11"/>
      <c r="U107" s="11"/>
      <c r="V107" s="11"/>
    </row>
    <row r="108" spans="1:22" ht="18">
      <c r="B108" s="110" t="s">
        <v>9</v>
      </c>
      <c r="C108" s="110"/>
      <c r="D108" s="110"/>
      <c r="E108" s="121"/>
      <c r="F108" s="122"/>
      <c r="G108" s="123"/>
      <c r="H108" s="30"/>
      <c r="J108" s="13"/>
      <c r="K108" s="14">
        <v>215</v>
      </c>
      <c r="L108" s="15">
        <v>281</v>
      </c>
      <c r="M108" s="16"/>
      <c r="N108" s="17">
        <f>K108+K110+K112+K114+K116+K118+K120+K122+K124+K126+K128+K130</f>
        <v>1122</v>
      </c>
      <c r="O108" s="17">
        <f>SQRT(((L108)^2)+((L110)^2)+((L112)^2)+((L114)^2)+((L116)^2)+((L118)^2)+((L120)^2)+((L122)^2)+((L124)^2)+((L126)^2)+((L128)^2)+((L130)^2))</f>
        <v>629.95952250918469</v>
      </c>
      <c r="P108" s="17"/>
      <c r="Q108" s="12" t="s">
        <v>28</v>
      </c>
      <c r="R108" s="12" t="s">
        <v>29</v>
      </c>
      <c r="S108" s="12" t="s">
        <v>30</v>
      </c>
      <c r="T108" s="11"/>
      <c r="U108" s="11"/>
      <c r="V108" s="11"/>
    </row>
    <row r="109" spans="1:22" ht="18">
      <c r="B109" s="110" t="s">
        <v>10</v>
      </c>
      <c r="C109" s="110"/>
      <c r="D109" s="110"/>
      <c r="E109" s="121"/>
      <c r="F109" s="122"/>
      <c r="G109" s="123"/>
      <c r="H109" s="30"/>
      <c r="J109" s="12" t="s">
        <v>22</v>
      </c>
      <c r="K109" s="12" t="s">
        <v>23</v>
      </c>
      <c r="L109" s="12" t="s">
        <v>24</v>
      </c>
      <c r="M109" s="11"/>
      <c r="N109" s="11"/>
      <c r="O109" s="11"/>
      <c r="P109" s="11"/>
      <c r="Q109" s="13"/>
      <c r="R109" s="14">
        <v>924</v>
      </c>
      <c r="S109" s="15">
        <v>483</v>
      </c>
      <c r="T109" s="11"/>
      <c r="U109" s="11"/>
      <c r="V109" s="11"/>
    </row>
    <row r="110" spans="1:22" ht="18">
      <c r="B110" s="110" t="s">
        <v>8</v>
      </c>
      <c r="C110" s="110"/>
      <c r="D110" s="110"/>
      <c r="E110" s="121"/>
      <c r="F110" s="122"/>
      <c r="G110" s="123"/>
      <c r="H110" s="30"/>
      <c r="J110" s="13"/>
      <c r="K110" s="14">
        <v>0</v>
      </c>
      <c r="L110" s="15">
        <v>213</v>
      </c>
      <c r="M110" s="11"/>
      <c r="N110" s="11"/>
      <c r="O110" s="11"/>
      <c r="P110" s="11"/>
      <c r="Q110" s="12" t="s">
        <v>31</v>
      </c>
      <c r="R110" s="12" t="s">
        <v>32</v>
      </c>
      <c r="S110" s="12" t="s">
        <v>33</v>
      </c>
      <c r="T110" s="11"/>
      <c r="U110" s="11"/>
      <c r="V110" s="11"/>
    </row>
    <row r="111" spans="1:22" ht="18">
      <c r="B111" s="110" t="s">
        <v>11</v>
      </c>
      <c r="C111" s="110"/>
      <c r="D111" s="110"/>
      <c r="E111" s="121"/>
      <c r="F111" s="122"/>
      <c r="G111" s="123"/>
      <c r="H111" s="30"/>
      <c r="J111" s="12" t="s">
        <v>25</v>
      </c>
      <c r="K111" s="12" t="s">
        <v>26</v>
      </c>
      <c r="L111" s="12" t="s">
        <v>27</v>
      </c>
      <c r="M111" s="11"/>
      <c r="N111" s="11"/>
      <c r="O111" s="11"/>
      <c r="P111" s="11"/>
      <c r="Q111" s="13"/>
      <c r="R111" s="14">
        <v>164</v>
      </c>
      <c r="S111" s="15">
        <v>166</v>
      </c>
      <c r="T111" s="11"/>
      <c r="U111" s="11"/>
      <c r="V111" s="11"/>
    </row>
    <row r="112" spans="1:22" ht="18">
      <c r="B112" s="110" t="s">
        <v>12</v>
      </c>
      <c r="C112" s="110"/>
      <c r="D112" s="110"/>
      <c r="E112" s="121"/>
      <c r="F112" s="122"/>
      <c r="G112" s="123"/>
      <c r="H112" s="30"/>
      <c r="J112" s="13"/>
      <c r="K112" s="14">
        <v>49</v>
      </c>
      <c r="L112" s="15">
        <v>81</v>
      </c>
      <c r="M112" s="11"/>
      <c r="N112" s="11"/>
      <c r="O112" s="11"/>
      <c r="P112" s="11"/>
      <c r="Q112" s="12" t="s">
        <v>34</v>
      </c>
      <c r="R112" s="12" t="s">
        <v>35</v>
      </c>
      <c r="S112" s="12" t="s">
        <v>36</v>
      </c>
      <c r="T112" s="11"/>
      <c r="U112" s="11"/>
      <c r="V112" s="11"/>
    </row>
    <row r="113" spans="2:22" ht="18">
      <c r="B113" s="110" t="s">
        <v>13</v>
      </c>
      <c r="C113" s="110"/>
      <c r="D113" s="110"/>
      <c r="E113" s="121"/>
      <c r="F113" s="122"/>
      <c r="G113" s="123"/>
      <c r="H113" s="30"/>
      <c r="J113" s="12" t="s">
        <v>28</v>
      </c>
      <c r="K113" s="12" t="s">
        <v>29</v>
      </c>
      <c r="L113" s="12" t="s">
        <v>30</v>
      </c>
      <c r="M113" s="11"/>
      <c r="N113" s="11"/>
      <c r="O113" s="11"/>
      <c r="P113" s="11"/>
      <c r="Q113" s="13"/>
      <c r="R113" s="14">
        <v>679</v>
      </c>
      <c r="S113" s="15">
        <v>262</v>
      </c>
      <c r="T113" s="11"/>
      <c r="U113" s="11"/>
      <c r="V113" s="11"/>
    </row>
    <row r="114" spans="2:22" ht="18">
      <c r="B114" s="110" t="s">
        <v>14</v>
      </c>
      <c r="C114" s="110"/>
      <c r="D114" s="110"/>
      <c r="E114" s="121"/>
      <c r="F114" s="122"/>
      <c r="G114" s="123"/>
      <c r="H114" s="30"/>
      <c r="J114" s="13"/>
      <c r="K114" s="14">
        <v>43</v>
      </c>
      <c r="L114" s="15">
        <v>73</v>
      </c>
      <c r="M114" s="11"/>
      <c r="N114" s="11"/>
      <c r="O114" s="11"/>
      <c r="P114" s="11"/>
      <c r="Q114" s="12" t="s">
        <v>37</v>
      </c>
      <c r="R114" s="12" t="s">
        <v>38</v>
      </c>
      <c r="S114" s="12" t="s">
        <v>39</v>
      </c>
      <c r="T114" s="11"/>
      <c r="U114" s="11"/>
      <c r="V114" s="11"/>
    </row>
    <row r="115" spans="2:22" ht="18">
      <c r="B115" s="110" t="s">
        <v>15</v>
      </c>
      <c r="C115" s="110"/>
      <c r="D115" s="110"/>
      <c r="E115" s="121"/>
      <c r="F115" s="122"/>
      <c r="G115" s="123"/>
      <c r="H115" s="30"/>
      <c r="J115" s="12" t="s">
        <v>31</v>
      </c>
      <c r="K115" s="12" t="s">
        <v>32</v>
      </c>
      <c r="L115" s="12" t="s">
        <v>33</v>
      </c>
      <c r="M115" s="11"/>
      <c r="N115" s="11"/>
      <c r="O115" s="11"/>
      <c r="P115" s="11"/>
      <c r="Q115" s="13"/>
      <c r="R115" s="14">
        <v>2201</v>
      </c>
      <c r="S115" s="15">
        <v>270</v>
      </c>
      <c r="T115" s="11"/>
      <c r="U115" s="11"/>
      <c r="V115" s="11"/>
    </row>
    <row r="116" spans="2:22" ht="18">
      <c r="B116" s="110" t="s">
        <v>16</v>
      </c>
      <c r="C116" s="110"/>
      <c r="D116" s="110"/>
      <c r="E116" s="121"/>
      <c r="F116" s="122"/>
      <c r="G116" s="123"/>
      <c r="H116" s="31"/>
      <c r="J116" s="13"/>
      <c r="K116" s="14">
        <v>59</v>
      </c>
      <c r="L116" s="15">
        <v>102</v>
      </c>
      <c r="M116" s="11"/>
      <c r="N116" s="11"/>
      <c r="O116" s="11"/>
      <c r="P116" s="11"/>
      <c r="Q116" s="12" t="s">
        <v>40</v>
      </c>
      <c r="R116" s="12" t="s">
        <v>41</v>
      </c>
      <c r="S116" s="12" t="s">
        <v>42</v>
      </c>
      <c r="T116" s="11"/>
      <c r="U116" s="11"/>
      <c r="V116" s="11"/>
    </row>
    <row r="117" spans="2:22" ht="18">
      <c r="B117" s="110" t="s">
        <v>8</v>
      </c>
      <c r="C117" s="110"/>
      <c r="D117" s="110"/>
      <c r="E117" s="121"/>
      <c r="F117" s="122"/>
      <c r="G117" s="123"/>
      <c r="H117" s="31"/>
      <c r="J117" s="12" t="s">
        <v>34</v>
      </c>
      <c r="K117" s="12" t="s">
        <v>35</v>
      </c>
      <c r="L117" s="12" t="s">
        <v>36</v>
      </c>
      <c r="M117" s="11"/>
      <c r="N117" s="11"/>
      <c r="O117" s="11"/>
      <c r="P117" s="11"/>
      <c r="Q117" s="13"/>
      <c r="R117" s="14">
        <v>481</v>
      </c>
      <c r="S117" s="15">
        <v>426</v>
      </c>
      <c r="T117" s="11"/>
      <c r="U117" s="11"/>
      <c r="V117" s="11"/>
    </row>
    <row r="118" spans="2:22" ht="18">
      <c r="B118" s="110" t="s">
        <v>11</v>
      </c>
      <c r="C118" s="110"/>
      <c r="D118" s="110"/>
      <c r="E118" s="121"/>
      <c r="F118" s="122"/>
      <c r="G118" s="123"/>
      <c r="H118" s="31"/>
      <c r="J118" s="13"/>
      <c r="K118" s="14">
        <v>79</v>
      </c>
      <c r="L118" s="15">
        <v>131</v>
      </c>
      <c r="M118" s="11"/>
      <c r="N118" s="11"/>
      <c r="O118" s="11"/>
      <c r="P118" s="11"/>
      <c r="Q118" s="12" t="s">
        <v>43</v>
      </c>
      <c r="R118" s="12" t="s">
        <v>44</v>
      </c>
      <c r="S118" s="12" t="s">
        <v>45</v>
      </c>
      <c r="T118" s="11"/>
      <c r="U118" s="11"/>
      <c r="V118" s="11"/>
    </row>
    <row r="119" spans="2:22" ht="18">
      <c r="B119" s="110" t="s">
        <v>12</v>
      </c>
      <c r="C119" s="110"/>
      <c r="D119" s="110"/>
      <c r="E119" s="121"/>
      <c r="F119" s="122"/>
      <c r="G119" s="123"/>
      <c r="H119" s="31"/>
      <c r="J119" s="12" t="s">
        <v>37</v>
      </c>
      <c r="K119" s="12" t="s">
        <v>38</v>
      </c>
      <c r="L119" s="12" t="s">
        <v>39</v>
      </c>
      <c r="M119" s="11"/>
      <c r="N119" s="11"/>
      <c r="O119" s="11"/>
      <c r="P119" s="11"/>
      <c r="Q119" s="13"/>
      <c r="R119" s="14">
        <v>2066</v>
      </c>
      <c r="S119" s="15">
        <v>564</v>
      </c>
      <c r="T119" s="11"/>
      <c r="U119" s="11"/>
      <c r="V119" s="11"/>
    </row>
    <row r="120" spans="2:22" ht="18">
      <c r="B120" s="110" t="s">
        <v>13</v>
      </c>
      <c r="C120" s="110"/>
      <c r="D120" s="110"/>
      <c r="E120" s="121"/>
      <c r="F120" s="122"/>
      <c r="G120" s="123"/>
      <c r="H120" s="31"/>
      <c r="J120" s="13"/>
      <c r="K120" s="14">
        <v>83</v>
      </c>
      <c r="L120" s="15">
        <v>111</v>
      </c>
      <c r="M120" s="11"/>
      <c r="N120" s="11"/>
      <c r="O120" s="11"/>
      <c r="P120" s="11"/>
      <c r="Q120" s="12" t="s">
        <v>46</v>
      </c>
      <c r="R120" s="12" t="s">
        <v>47</v>
      </c>
      <c r="S120" s="12" t="s">
        <v>48</v>
      </c>
      <c r="T120" s="11"/>
      <c r="U120" s="11"/>
      <c r="V120" s="11"/>
    </row>
    <row r="121" spans="2:22" ht="18">
      <c r="B121" s="110" t="s">
        <v>14</v>
      </c>
      <c r="C121" s="110"/>
      <c r="D121" s="110"/>
      <c r="E121" s="121"/>
      <c r="F121" s="122"/>
      <c r="G121" s="123"/>
      <c r="H121" s="31"/>
      <c r="J121" s="12" t="s">
        <v>40</v>
      </c>
      <c r="K121" s="12" t="s">
        <v>41</v>
      </c>
      <c r="L121" s="12" t="s">
        <v>42</v>
      </c>
      <c r="M121" s="11"/>
      <c r="N121" s="11"/>
      <c r="O121" s="11"/>
      <c r="P121" s="11"/>
      <c r="Q121" s="13"/>
      <c r="R121" s="14">
        <v>626</v>
      </c>
      <c r="S121" s="15">
        <v>391</v>
      </c>
      <c r="T121" s="11"/>
      <c r="U121" s="11"/>
      <c r="V121" s="11"/>
    </row>
    <row r="122" spans="2:22" ht="18">
      <c r="B122" s="110" t="s">
        <v>15</v>
      </c>
      <c r="C122" s="110"/>
      <c r="D122" s="110"/>
      <c r="E122" s="121"/>
      <c r="F122" s="122"/>
      <c r="G122" s="123"/>
      <c r="H122" s="31"/>
      <c r="J122" s="13"/>
      <c r="K122" s="14">
        <v>77</v>
      </c>
      <c r="L122" s="15">
        <v>93</v>
      </c>
      <c r="M122" s="11"/>
      <c r="N122" s="11"/>
      <c r="O122" s="11"/>
      <c r="P122" s="11"/>
      <c r="Q122" s="12" t="s">
        <v>43</v>
      </c>
      <c r="R122" s="12" t="s">
        <v>49</v>
      </c>
      <c r="S122" s="12" t="s">
        <v>52</v>
      </c>
    </row>
    <row r="123" spans="2:22" ht="18">
      <c r="B123" s="110" t="s">
        <v>53</v>
      </c>
      <c r="C123" s="110"/>
      <c r="D123" s="110"/>
      <c r="E123" s="121"/>
      <c r="F123" s="122"/>
      <c r="G123" s="123"/>
      <c r="H123" s="62"/>
      <c r="J123" s="12" t="s">
        <v>43</v>
      </c>
      <c r="K123" s="12" t="s">
        <v>44</v>
      </c>
      <c r="L123" s="12" t="s">
        <v>45</v>
      </c>
      <c r="M123" s="11"/>
      <c r="N123" s="11"/>
      <c r="O123" s="11"/>
      <c r="P123" s="11"/>
      <c r="Q123" s="13"/>
      <c r="R123" s="14">
        <v>728</v>
      </c>
      <c r="S123" s="15">
        <v>288</v>
      </c>
    </row>
    <row r="124" spans="2:22" ht="18">
      <c r="B124" s="110" t="s">
        <v>10</v>
      </c>
      <c r="C124" s="110"/>
      <c r="D124" s="110"/>
      <c r="E124" s="121"/>
      <c r="F124" s="122"/>
      <c r="G124" s="123"/>
      <c r="H124" s="62"/>
      <c r="J124" s="13"/>
      <c r="K124" s="14">
        <v>203</v>
      </c>
      <c r="L124" s="15">
        <v>265</v>
      </c>
      <c r="M124" s="11"/>
      <c r="N124" s="11"/>
      <c r="O124" s="11"/>
      <c r="P124" s="11"/>
      <c r="Q124" s="12" t="s">
        <v>46</v>
      </c>
      <c r="R124" s="12" t="s">
        <v>50</v>
      </c>
      <c r="S124" s="12" t="s">
        <v>51</v>
      </c>
    </row>
    <row r="125" spans="2:22" ht="18">
      <c r="B125" s="110" t="s">
        <v>8</v>
      </c>
      <c r="C125" s="110"/>
      <c r="D125" s="110"/>
      <c r="E125" s="121"/>
      <c r="F125" s="122"/>
      <c r="G125" s="123"/>
      <c r="H125" s="62"/>
      <c r="J125" s="12" t="s">
        <v>46</v>
      </c>
      <c r="K125" s="12" t="s">
        <v>47</v>
      </c>
      <c r="L125" s="12" t="s">
        <v>48</v>
      </c>
      <c r="M125" s="11"/>
      <c r="N125" s="11"/>
      <c r="O125" s="11"/>
      <c r="P125" s="11"/>
      <c r="Q125" s="13"/>
      <c r="R125" s="14">
        <v>133</v>
      </c>
      <c r="S125" s="15">
        <v>208</v>
      </c>
    </row>
    <row r="126" spans="2:22" ht="15.6">
      <c r="B126" s="110" t="s">
        <v>11</v>
      </c>
      <c r="C126" s="110"/>
      <c r="D126" s="110"/>
      <c r="E126" s="121"/>
      <c r="F126" s="122"/>
      <c r="G126" s="123"/>
      <c r="H126" s="62"/>
      <c r="J126" s="13"/>
      <c r="K126" s="14">
        <v>143</v>
      </c>
      <c r="L126" s="15">
        <v>236</v>
      </c>
      <c r="M126" s="11"/>
      <c r="N126" s="11"/>
      <c r="O126" s="11"/>
      <c r="P126" s="11"/>
    </row>
    <row r="127" spans="2:22" ht="18">
      <c r="B127" s="110" t="s">
        <v>12</v>
      </c>
      <c r="C127" s="110"/>
      <c r="D127" s="110"/>
      <c r="E127" s="121"/>
      <c r="F127" s="122"/>
      <c r="G127" s="123"/>
      <c r="H127" s="62"/>
      <c r="J127" s="12" t="s">
        <v>43</v>
      </c>
      <c r="K127" s="12" t="s">
        <v>49</v>
      </c>
      <c r="L127" s="12" t="s">
        <v>52</v>
      </c>
    </row>
    <row r="128" spans="2:22" ht="15.6">
      <c r="B128" s="110" t="s">
        <v>13</v>
      </c>
      <c r="C128" s="110"/>
      <c r="D128" s="110"/>
      <c r="E128" s="121"/>
      <c r="F128" s="122"/>
      <c r="G128" s="123"/>
      <c r="H128" s="62"/>
      <c r="J128" s="13"/>
      <c r="K128" s="14">
        <v>0</v>
      </c>
      <c r="L128" s="15">
        <v>213</v>
      </c>
    </row>
    <row r="129" spans="1:22" ht="18">
      <c r="B129" s="110" t="s">
        <v>14</v>
      </c>
      <c r="C129" s="110"/>
      <c r="D129" s="110"/>
      <c r="E129" s="121"/>
      <c r="F129" s="122"/>
      <c r="G129" s="123"/>
      <c r="H129" s="62"/>
      <c r="J129" s="12" t="s">
        <v>46</v>
      </c>
      <c r="K129" s="12" t="s">
        <v>50</v>
      </c>
      <c r="L129" s="12" t="s">
        <v>51</v>
      </c>
    </row>
    <row r="130" spans="1:22" ht="15.6">
      <c r="B130" s="110" t="s">
        <v>15</v>
      </c>
      <c r="C130" s="110"/>
      <c r="D130" s="110"/>
      <c r="E130" s="121"/>
      <c r="F130" s="122"/>
      <c r="G130" s="123"/>
      <c r="H130" s="62"/>
      <c r="J130" s="13"/>
      <c r="K130" s="14">
        <v>171</v>
      </c>
      <c r="L130" s="15">
        <v>202</v>
      </c>
    </row>
    <row r="131" spans="1:22">
      <c r="B131" s="110" t="s">
        <v>16</v>
      </c>
      <c r="C131" s="110"/>
      <c r="D131" s="110"/>
      <c r="E131" s="121"/>
      <c r="F131" s="122"/>
      <c r="G131" s="123"/>
      <c r="H131" s="63"/>
    </row>
    <row r="132" spans="1:22">
      <c r="B132" s="110" t="s">
        <v>8</v>
      </c>
      <c r="C132" s="110"/>
      <c r="D132" s="110"/>
      <c r="E132" s="121"/>
      <c r="F132" s="122"/>
      <c r="G132" s="123"/>
      <c r="H132" s="63"/>
    </row>
    <row r="133" spans="1:22">
      <c r="B133" s="110" t="s">
        <v>11</v>
      </c>
      <c r="C133" s="110"/>
      <c r="D133" s="110"/>
      <c r="E133" s="121"/>
      <c r="F133" s="122"/>
      <c r="G133" s="123"/>
      <c r="H133" s="63"/>
    </row>
    <row r="134" spans="1:22">
      <c r="B134" s="110" t="s">
        <v>12</v>
      </c>
      <c r="C134" s="110"/>
      <c r="D134" s="110"/>
      <c r="E134" s="121"/>
      <c r="F134" s="122"/>
      <c r="G134" s="123"/>
      <c r="H134" s="63"/>
    </row>
    <row r="135" spans="1:22">
      <c r="B135" s="110" t="s">
        <v>13</v>
      </c>
      <c r="C135" s="110"/>
      <c r="D135" s="110"/>
      <c r="E135" s="121"/>
      <c r="F135" s="122"/>
      <c r="G135" s="123"/>
      <c r="H135" s="63"/>
    </row>
    <row r="136" spans="1:22">
      <c r="B136" s="110" t="s">
        <v>14</v>
      </c>
      <c r="C136" s="110"/>
      <c r="D136" s="110"/>
      <c r="E136" s="121"/>
      <c r="F136" s="122"/>
      <c r="G136" s="123"/>
      <c r="H136" s="63"/>
    </row>
    <row r="137" spans="1:22">
      <c r="B137" s="110" t="s">
        <v>15</v>
      </c>
      <c r="C137" s="110"/>
      <c r="D137" s="110"/>
      <c r="E137" s="121"/>
      <c r="F137" s="122"/>
      <c r="G137" s="123"/>
      <c r="H137" s="63"/>
    </row>
    <row r="138" spans="1:22" ht="15.6">
      <c r="T138" s="11"/>
    </row>
    <row r="139" spans="1:22" ht="15.6">
      <c r="T139" s="16"/>
    </row>
    <row r="140" spans="1:22" ht="15.6">
      <c r="T140" s="11"/>
    </row>
    <row r="141" spans="1:22" ht="18">
      <c r="Q141" s="12" t="s">
        <v>17</v>
      </c>
      <c r="R141" s="12" t="s">
        <v>18</v>
      </c>
      <c r="S141" s="12" t="s">
        <v>19</v>
      </c>
      <c r="T141" s="11"/>
      <c r="U141" s="11" t="s">
        <v>20</v>
      </c>
      <c r="V141" s="12" t="s">
        <v>21</v>
      </c>
    </row>
    <row r="142" spans="1:22" ht="15.6">
      <c r="Q142" s="13"/>
      <c r="R142" s="14">
        <v>1762</v>
      </c>
      <c r="S142" s="15">
        <v>363</v>
      </c>
      <c r="T142" s="11"/>
      <c r="U142" s="17">
        <f>R142+R144+R146+R148+R150+R152+R154+R156+R158+R160+R162+R164</f>
        <v>11701</v>
      </c>
      <c r="V142" s="17">
        <f>SQRT(((S142)^2)+((S144)^2)+((S146)^2)+((S148)^2)+((S150)^2)+((S152)^2)+((S154)^2)+((S156)^2)+((S158)^2)+((S160)^2)+((S162)^2)+((S164)^2))</f>
        <v>1429.5544760518922</v>
      </c>
    </row>
    <row r="143" spans="1:22" ht="18">
      <c r="B143" s="121" t="s">
        <v>7</v>
      </c>
      <c r="C143" s="122"/>
      <c r="D143" s="123"/>
      <c r="E143" s="121"/>
      <c r="F143" s="122"/>
      <c r="G143" s="123"/>
      <c r="H143" s="59"/>
      <c r="Q143" s="12" t="s">
        <v>22</v>
      </c>
      <c r="R143" s="12">
        <v>464</v>
      </c>
      <c r="S143" s="12" t="s">
        <v>24</v>
      </c>
      <c r="T143" s="11"/>
      <c r="U143" s="11"/>
      <c r="V143" s="11"/>
    </row>
    <row r="144" spans="1:22" ht="15.6">
      <c r="A144" s="3">
        <v>2012</v>
      </c>
      <c r="B144" s="121" t="s">
        <v>9</v>
      </c>
      <c r="C144" s="122"/>
      <c r="D144" s="123"/>
      <c r="E144" s="121"/>
      <c r="F144" s="122"/>
      <c r="G144" s="123"/>
      <c r="H144" s="59"/>
      <c r="Q144" s="13"/>
      <c r="R144" s="14">
        <v>243</v>
      </c>
      <c r="S144" s="15">
        <v>182</v>
      </c>
      <c r="T144" s="11"/>
      <c r="U144" s="11"/>
      <c r="V144" s="11"/>
    </row>
    <row r="145" spans="2:22" ht="18">
      <c r="B145" s="121" t="s">
        <v>10</v>
      </c>
      <c r="C145" s="122"/>
      <c r="D145" s="123"/>
      <c r="E145" s="121"/>
      <c r="F145" s="122"/>
      <c r="G145" s="123"/>
      <c r="H145" s="59"/>
      <c r="J145" s="12" t="s">
        <v>17</v>
      </c>
      <c r="K145" s="12" t="s">
        <v>18</v>
      </c>
      <c r="L145" s="12" t="s">
        <v>19</v>
      </c>
      <c r="M145" s="11"/>
      <c r="N145" s="11" t="s">
        <v>20</v>
      </c>
      <c r="O145" s="12" t="s">
        <v>21</v>
      </c>
      <c r="P145" s="12"/>
      <c r="Q145" s="12" t="s">
        <v>25</v>
      </c>
      <c r="R145" s="12" t="s">
        <v>26</v>
      </c>
      <c r="S145" s="12" t="s">
        <v>27</v>
      </c>
      <c r="T145" s="11"/>
      <c r="U145" s="11"/>
      <c r="V145" s="11"/>
    </row>
    <row r="146" spans="2:22" ht="15.75" customHeight="1">
      <c r="B146" s="121" t="s">
        <v>8</v>
      </c>
      <c r="C146" s="122"/>
      <c r="D146" s="123"/>
      <c r="E146" s="121"/>
      <c r="F146" s="122"/>
      <c r="G146" s="123"/>
      <c r="H146" s="59"/>
      <c r="J146" s="13"/>
      <c r="K146" s="14">
        <v>47</v>
      </c>
      <c r="L146" s="15">
        <v>80</v>
      </c>
      <c r="M146" s="16"/>
      <c r="N146" s="17">
        <f>K146+K148+K150+K152+K154+K156+K158+K160+K162+K164+K166+K168</f>
        <v>612</v>
      </c>
      <c r="O146" s="17">
        <f>SQRT(((L146)^2)+((L148)^2)+((L150)^2)+((L152)^2)+((L154)^2)+((L156)^2)+((L158)^2)+((L160)^2)+((L162)^2)+((L164)^2)+((L166)^2)+((L168)^2))</f>
        <v>635.24089918707216</v>
      </c>
      <c r="P146" s="17"/>
      <c r="Q146" s="13"/>
      <c r="R146" s="14">
        <v>2045</v>
      </c>
      <c r="S146" s="15">
        <v>606</v>
      </c>
      <c r="T146" s="11"/>
      <c r="U146" s="11"/>
      <c r="V146" s="11"/>
    </row>
    <row r="147" spans="2:22" ht="18">
      <c r="B147" s="121" t="s">
        <v>11</v>
      </c>
      <c r="C147" s="122"/>
      <c r="D147" s="123"/>
      <c r="E147" s="121"/>
      <c r="F147" s="122"/>
      <c r="G147" s="123"/>
      <c r="H147" s="59"/>
      <c r="J147" s="12" t="s">
        <v>22</v>
      </c>
      <c r="K147" s="12" t="s">
        <v>23</v>
      </c>
      <c r="L147" s="12" t="s">
        <v>24</v>
      </c>
      <c r="M147" s="11"/>
      <c r="N147" s="11"/>
      <c r="O147" s="11"/>
      <c r="P147" s="11"/>
      <c r="Q147" s="12" t="s">
        <v>28</v>
      </c>
      <c r="R147" s="12" t="s">
        <v>29</v>
      </c>
      <c r="S147" s="12" t="s">
        <v>30</v>
      </c>
      <c r="T147" s="11"/>
      <c r="U147" s="11"/>
      <c r="V147" s="11"/>
    </row>
    <row r="148" spans="2:22" ht="15.75" customHeight="1">
      <c r="B148" s="121" t="s">
        <v>12</v>
      </c>
      <c r="C148" s="122"/>
      <c r="D148" s="123"/>
      <c r="E148" s="121"/>
      <c r="F148" s="122"/>
      <c r="G148" s="123"/>
      <c r="H148" s="59"/>
      <c r="J148" s="13"/>
      <c r="K148" s="14">
        <v>0</v>
      </c>
      <c r="L148" s="15">
        <v>206</v>
      </c>
      <c r="M148" s="11"/>
      <c r="N148" s="11"/>
      <c r="O148" s="11"/>
      <c r="P148" s="11"/>
      <c r="Q148" s="13"/>
      <c r="R148" s="14">
        <v>1037</v>
      </c>
      <c r="S148" s="15">
        <v>415</v>
      </c>
      <c r="T148" s="11"/>
      <c r="U148" s="11"/>
      <c r="V148" s="11"/>
    </row>
    <row r="149" spans="2:22" ht="18.75" customHeight="1">
      <c r="B149" s="121" t="s">
        <v>13</v>
      </c>
      <c r="C149" s="122"/>
      <c r="D149" s="123"/>
      <c r="E149" s="121"/>
      <c r="F149" s="122"/>
      <c r="G149" s="123"/>
      <c r="H149" s="59"/>
      <c r="J149" s="12" t="s">
        <v>25</v>
      </c>
      <c r="K149" s="12" t="s">
        <v>26</v>
      </c>
      <c r="L149" s="12" t="s">
        <v>27</v>
      </c>
      <c r="M149" s="11"/>
      <c r="N149" s="11"/>
      <c r="O149" s="11"/>
      <c r="P149" s="11"/>
      <c r="Q149" s="12" t="s">
        <v>31</v>
      </c>
      <c r="R149" s="12" t="s">
        <v>32</v>
      </c>
      <c r="S149" s="12" t="s">
        <v>33</v>
      </c>
      <c r="T149" s="11"/>
      <c r="U149" s="11"/>
      <c r="V149" s="11"/>
    </row>
    <row r="150" spans="2:22" ht="15.75" customHeight="1">
      <c r="B150" s="121" t="s">
        <v>14</v>
      </c>
      <c r="C150" s="122"/>
      <c r="D150" s="123"/>
      <c r="E150" s="121"/>
      <c r="F150" s="122"/>
      <c r="G150" s="123"/>
      <c r="H150" s="59"/>
      <c r="J150" s="13"/>
      <c r="K150" s="14">
        <v>113</v>
      </c>
      <c r="L150" s="15">
        <v>187</v>
      </c>
      <c r="M150" s="11"/>
      <c r="N150" s="11"/>
      <c r="O150" s="11"/>
      <c r="P150" s="11"/>
      <c r="Q150" s="13"/>
      <c r="R150" s="14">
        <v>335</v>
      </c>
      <c r="S150" s="15">
        <v>316</v>
      </c>
      <c r="T150" s="11"/>
      <c r="U150" s="11"/>
      <c r="V150" s="11"/>
    </row>
    <row r="151" spans="2:22" ht="18.75" customHeight="1">
      <c r="B151" s="121" t="s">
        <v>15</v>
      </c>
      <c r="C151" s="122"/>
      <c r="D151" s="123"/>
      <c r="E151" s="121"/>
      <c r="F151" s="122"/>
      <c r="G151" s="123"/>
      <c r="H151" s="59"/>
      <c r="J151" s="12" t="s">
        <v>28</v>
      </c>
      <c r="K151" s="12" t="s">
        <v>29</v>
      </c>
      <c r="L151" s="12" t="s">
        <v>30</v>
      </c>
      <c r="M151" s="11"/>
      <c r="N151" s="11"/>
      <c r="O151" s="11"/>
      <c r="P151" s="11"/>
      <c r="Q151" s="12" t="s">
        <v>34</v>
      </c>
      <c r="R151" s="12" t="s">
        <v>35</v>
      </c>
      <c r="S151" s="12" t="s">
        <v>36</v>
      </c>
      <c r="T151" s="11"/>
      <c r="U151" s="11"/>
      <c r="V151" s="11"/>
    </row>
    <row r="152" spans="2:22" ht="15.75" customHeight="1">
      <c r="B152" s="110" t="s">
        <v>16</v>
      </c>
      <c r="C152" s="110"/>
      <c r="D152" s="110"/>
      <c r="E152" s="121"/>
      <c r="F152" s="122"/>
      <c r="G152" s="123"/>
      <c r="H152" s="32"/>
      <c r="J152" s="13"/>
      <c r="K152" s="14">
        <v>106</v>
      </c>
      <c r="L152" s="15">
        <v>126</v>
      </c>
      <c r="M152" s="11"/>
      <c r="N152" s="11"/>
      <c r="O152" s="11"/>
      <c r="P152" s="11"/>
      <c r="Q152" s="13"/>
      <c r="R152" s="14">
        <v>417</v>
      </c>
      <c r="S152" s="15">
        <v>326</v>
      </c>
      <c r="T152" s="11"/>
      <c r="U152" s="11"/>
      <c r="V152" s="11"/>
    </row>
    <row r="153" spans="2:22" ht="18.75" customHeight="1">
      <c r="B153" s="110" t="s">
        <v>8</v>
      </c>
      <c r="C153" s="110"/>
      <c r="D153" s="110"/>
      <c r="E153" s="121"/>
      <c r="F153" s="122"/>
      <c r="G153" s="123"/>
      <c r="H153" s="32"/>
      <c r="J153" s="12" t="s">
        <v>31</v>
      </c>
      <c r="K153" s="12" t="s">
        <v>32</v>
      </c>
      <c r="L153" s="12" t="s">
        <v>33</v>
      </c>
      <c r="M153" s="11"/>
      <c r="N153" s="11"/>
      <c r="O153" s="11"/>
      <c r="P153" s="11"/>
      <c r="Q153" s="12" t="s">
        <v>37</v>
      </c>
      <c r="R153" s="12" t="s">
        <v>38</v>
      </c>
      <c r="S153" s="12" t="s">
        <v>39</v>
      </c>
      <c r="T153" s="11"/>
      <c r="U153" s="11"/>
      <c r="V153" s="11"/>
    </row>
    <row r="154" spans="2:22" ht="15.6">
      <c r="B154" s="110" t="s">
        <v>11</v>
      </c>
      <c r="C154" s="110"/>
      <c r="D154" s="110"/>
      <c r="E154" s="121"/>
      <c r="F154" s="122"/>
      <c r="G154" s="123"/>
      <c r="H154" s="32"/>
      <c r="J154" s="13"/>
      <c r="K154" s="14">
        <v>0</v>
      </c>
      <c r="L154" s="15">
        <v>206</v>
      </c>
      <c r="M154" s="11"/>
      <c r="N154" s="11"/>
      <c r="O154" s="11"/>
      <c r="P154" s="11"/>
      <c r="Q154" s="13"/>
      <c r="R154" s="14">
        <v>1714</v>
      </c>
      <c r="S154" s="15">
        <v>443</v>
      </c>
      <c r="T154" s="11"/>
      <c r="U154" s="11"/>
      <c r="V154" s="11"/>
    </row>
    <row r="155" spans="2:22" ht="18">
      <c r="B155" s="110" t="s">
        <v>12</v>
      </c>
      <c r="C155" s="110"/>
      <c r="D155" s="110"/>
      <c r="E155" s="121"/>
      <c r="F155" s="122"/>
      <c r="G155" s="123"/>
      <c r="H155" s="32"/>
      <c r="J155" s="12" t="s">
        <v>34</v>
      </c>
      <c r="K155" s="12" t="s">
        <v>35</v>
      </c>
      <c r="L155" s="12" t="s">
        <v>36</v>
      </c>
      <c r="M155" s="11"/>
      <c r="N155" s="11"/>
      <c r="O155" s="11"/>
      <c r="P155" s="11"/>
      <c r="Q155" s="12" t="s">
        <v>40</v>
      </c>
      <c r="R155" s="12" t="s">
        <v>41</v>
      </c>
      <c r="S155" s="12" t="s">
        <v>42</v>
      </c>
      <c r="T155" s="11"/>
      <c r="U155" s="11"/>
      <c r="V155" s="11"/>
    </row>
    <row r="156" spans="2:22" ht="15.6">
      <c r="B156" s="110" t="s">
        <v>13</v>
      </c>
      <c r="C156" s="110"/>
      <c r="D156" s="110"/>
      <c r="E156" s="121"/>
      <c r="F156" s="122"/>
      <c r="G156" s="123"/>
      <c r="H156" s="32"/>
      <c r="J156" s="13"/>
      <c r="K156" s="14">
        <v>0</v>
      </c>
      <c r="L156" s="15">
        <v>206</v>
      </c>
      <c r="M156" s="11"/>
      <c r="N156" s="11"/>
      <c r="O156" s="11"/>
      <c r="P156" s="11"/>
      <c r="Q156" s="13"/>
      <c r="R156" s="14">
        <v>291</v>
      </c>
      <c r="S156" s="15">
        <v>288</v>
      </c>
      <c r="T156" s="11"/>
      <c r="U156" s="11"/>
      <c r="V156" s="11"/>
    </row>
    <row r="157" spans="2:22" ht="18">
      <c r="B157" s="110" t="s">
        <v>14</v>
      </c>
      <c r="C157" s="110"/>
      <c r="D157" s="110"/>
      <c r="E157" s="121"/>
      <c r="F157" s="122"/>
      <c r="G157" s="123"/>
      <c r="H157" s="32"/>
      <c r="J157" s="12" t="s">
        <v>37</v>
      </c>
      <c r="K157" s="12" t="s">
        <v>38</v>
      </c>
      <c r="L157" s="12" t="s">
        <v>39</v>
      </c>
      <c r="M157" s="11"/>
      <c r="N157" s="11"/>
      <c r="O157" s="11"/>
      <c r="P157" s="11"/>
      <c r="Q157" s="12" t="s">
        <v>43</v>
      </c>
      <c r="R157" s="12" t="s">
        <v>44</v>
      </c>
      <c r="S157" s="12" t="s">
        <v>45</v>
      </c>
      <c r="T157" s="11"/>
      <c r="U157" s="11"/>
      <c r="V157" s="11"/>
    </row>
    <row r="158" spans="2:22" ht="15.6">
      <c r="B158" s="110" t="s">
        <v>15</v>
      </c>
      <c r="C158" s="110"/>
      <c r="D158" s="110"/>
      <c r="E158" s="121"/>
      <c r="F158" s="122"/>
      <c r="G158" s="123"/>
      <c r="H158" s="32"/>
      <c r="J158" s="13"/>
      <c r="K158" s="14">
        <v>191</v>
      </c>
      <c r="L158" s="15">
        <v>242</v>
      </c>
      <c r="M158" s="11"/>
      <c r="N158" s="11"/>
      <c r="O158" s="11"/>
      <c r="P158" s="11"/>
      <c r="Q158" s="13"/>
      <c r="R158" s="14">
        <v>2262</v>
      </c>
      <c r="S158" s="15">
        <v>703</v>
      </c>
      <c r="U158" s="11"/>
      <c r="V158" s="11"/>
    </row>
    <row r="159" spans="2:22" ht="18">
      <c r="B159" s="110" t="s">
        <v>53</v>
      </c>
      <c r="C159" s="110"/>
      <c r="D159" s="110"/>
      <c r="E159" s="121"/>
      <c r="F159" s="122"/>
      <c r="G159" s="123"/>
      <c r="H159" s="64"/>
      <c r="J159" s="12" t="s">
        <v>40</v>
      </c>
      <c r="K159" s="12" t="s">
        <v>41</v>
      </c>
      <c r="L159" s="12" t="s">
        <v>42</v>
      </c>
      <c r="M159" s="11"/>
      <c r="N159" s="11"/>
      <c r="O159" s="11"/>
      <c r="P159" s="11"/>
      <c r="Q159" s="12" t="s">
        <v>46</v>
      </c>
      <c r="R159" s="12" t="s">
        <v>47</v>
      </c>
      <c r="S159" s="12" t="s">
        <v>48</v>
      </c>
      <c r="U159" s="11"/>
      <c r="V159" s="11"/>
    </row>
    <row r="160" spans="2:22" ht="15.6">
      <c r="B160" s="110" t="s">
        <v>10</v>
      </c>
      <c r="C160" s="110"/>
      <c r="D160" s="110"/>
      <c r="E160" s="121"/>
      <c r="F160" s="122"/>
      <c r="G160" s="123"/>
      <c r="H160" s="64"/>
      <c r="J160" s="13"/>
      <c r="K160" s="14">
        <v>0</v>
      </c>
      <c r="L160" s="15">
        <v>206</v>
      </c>
      <c r="M160" s="11"/>
      <c r="N160" s="11"/>
      <c r="O160" s="11"/>
      <c r="P160" s="11"/>
      <c r="Q160" s="13"/>
      <c r="R160" s="14">
        <v>674</v>
      </c>
      <c r="S160" s="15">
        <v>341</v>
      </c>
      <c r="U160" s="11"/>
      <c r="V160" s="11"/>
    </row>
    <row r="161" spans="2:20" ht="18">
      <c r="B161" s="110" t="s">
        <v>8</v>
      </c>
      <c r="C161" s="110"/>
      <c r="D161" s="110"/>
      <c r="E161" s="121"/>
      <c r="F161" s="122"/>
      <c r="G161" s="123"/>
      <c r="H161" s="64"/>
      <c r="J161" s="12" t="s">
        <v>43</v>
      </c>
      <c r="K161" s="12" t="s">
        <v>44</v>
      </c>
      <c r="L161" s="12" t="s">
        <v>45</v>
      </c>
      <c r="M161" s="11"/>
      <c r="N161" s="11"/>
      <c r="O161" s="11"/>
      <c r="P161" s="11"/>
      <c r="Q161" s="12" t="s">
        <v>43</v>
      </c>
      <c r="R161" s="12" t="s">
        <v>49</v>
      </c>
      <c r="S161" s="12" t="s">
        <v>52</v>
      </c>
    </row>
    <row r="162" spans="2:20" ht="15.6">
      <c r="B162" s="110" t="s">
        <v>11</v>
      </c>
      <c r="C162" s="110"/>
      <c r="D162" s="110"/>
      <c r="E162" s="121"/>
      <c r="F162" s="122"/>
      <c r="G162" s="123"/>
      <c r="H162" s="64"/>
      <c r="J162" s="13"/>
      <c r="K162" s="14">
        <v>0</v>
      </c>
      <c r="L162" s="15">
        <v>206</v>
      </c>
      <c r="M162" s="11"/>
      <c r="N162" s="11"/>
      <c r="O162" s="11"/>
      <c r="P162" s="11"/>
      <c r="Q162" s="13"/>
      <c r="R162" s="14">
        <v>196</v>
      </c>
      <c r="S162" s="15">
        <v>231</v>
      </c>
    </row>
    <row r="163" spans="2:20" ht="18">
      <c r="B163" s="110" t="s">
        <v>12</v>
      </c>
      <c r="C163" s="110"/>
      <c r="D163" s="110"/>
      <c r="E163" s="121"/>
      <c r="F163" s="122"/>
      <c r="G163" s="123"/>
      <c r="H163" s="64"/>
      <c r="J163" s="12" t="s">
        <v>46</v>
      </c>
      <c r="K163" s="12" t="s">
        <v>47</v>
      </c>
      <c r="L163" s="12" t="s">
        <v>48</v>
      </c>
      <c r="M163" s="11"/>
      <c r="N163" s="11"/>
      <c r="O163" s="11"/>
      <c r="P163" s="11"/>
      <c r="Q163" s="12" t="s">
        <v>46</v>
      </c>
      <c r="R163" s="12" t="s">
        <v>50</v>
      </c>
      <c r="S163" s="12" t="s">
        <v>51</v>
      </c>
    </row>
    <row r="164" spans="2:20" ht="15.6">
      <c r="B164" s="110" t="s">
        <v>13</v>
      </c>
      <c r="C164" s="110"/>
      <c r="D164" s="110"/>
      <c r="E164" s="121"/>
      <c r="F164" s="122"/>
      <c r="G164" s="123"/>
      <c r="H164" s="64"/>
      <c r="J164" s="13"/>
      <c r="K164" s="14">
        <v>87</v>
      </c>
      <c r="L164" s="15">
        <v>141</v>
      </c>
      <c r="M164" s="11"/>
      <c r="N164" s="11"/>
      <c r="O164" s="11"/>
      <c r="P164" s="11"/>
      <c r="Q164" s="13"/>
      <c r="R164" s="14">
        <v>725</v>
      </c>
      <c r="S164" s="15">
        <v>436</v>
      </c>
    </row>
    <row r="165" spans="2:20" ht="18">
      <c r="B165" s="110" t="s">
        <v>14</v>
      </c>
      <c r="C165" s="110"/>
      <c r="D165" s="110"/>
      <c r="E165" s="121"/>
      <c r="F165" s="122"/>
      <c r="G165" s="123"/>
      <c r="H165" s="64"/>
      <c r="J165" s="12" t="s">
        <v>43</v>
      </c>
      <c r="K165" s="12" t="s">
        <v>49</v>
      </c>
      <c r="L165" s="12" t="s">
        <v>52</v>
      </c>
    </row>
    <row r="166" spans="2:20" ht="15.6">
      <c r="B166" s="110" t="s">
        <v>15</v>
      </c>
      <c r="C166" s="110"/>
      <c r="D166" s="110"/>
      <c r="E166" s="121"/>
      <c r="F166" s="122"/>
      <c r="G166" s="123"/>
      <c r="H166" s="64"/>
      <c r="J166" s="13"/>
      <c r="K166" s="14">
        <v>0</v>
      </c>
      <c r="L166" s="15">
        <v>206</v>
      </c>
    </row>
    <row r="167" spans="2:20" ht="18">
      <c r="B167" s="110" t="s">
        <v>16</v>
      </c>
      <c r="C167" s="110"/>
      <c r="D167" s="110"/>
      <c r="E167" s="121"/>
      <c r="F167" s="122"/>
      <c r="G167" s="123"/>
      <c r="H167" s="65"/>
      <c r="J167" s="12" t="s">
        <v>46</v>
      </c>
      <c r="K167" s="12" t="s">
        <v>50</v>
      </c>
      <c r="L167" s="12" t="s">
        <v>51</v>
      </c>
    </row>
    <row r="168" spans="2:20" ht="15.6">
      <c r="B168" s="110" t="s">
        <v>8</v>
      </c>
      <c r="C168" s="110"/>
      <c r="D168" s="110"/>
      <c r="E168" s="121"/>
      <c r="F168" s="122"/>
      <c r="G168" s="123"/>
      <c r="H168" s="65"/>
      <c r="J168" s="13"/>
      <c r="K168" s="14">
        <v>68</v>
      </c>
      <c r="L168" s="15">
        <v>115</v>
      </c>
    </row>
    <row r="169" spans="2:20">
      <c r="B169" s="110" t="s">
        <v>11</v>
      </c>
      <c r="C169" s="110"/>
      <c r="D169" s="110"/>
      <c r="E169" s="121"/>
      <c r="F169" s="122"/>
      <c r="G169" s="123"/>
      <c r="H169" s="65"/>
    </row>
    <row r="170" spans="2:20">
      <c r="B170" s="110" t="s">
        <v>12</v>
      </c>
      <c r="C170" s="110"/>
      <c r="D170" s="110"/>
      <c r="E170" s="121"/>
      <c r="F170" s="122"/>
      <c r="G170" s="123"/>
      <c r="H170" s="65"/>
    </row>
    <row r="171" spans="2:20">
      <c r="B171" s="110" t="s">
        <v>13</v>
      </c>
      <c r="C171" s="110"/>
      <c r="D171" s="110"/>
      <c r="E171" s="121"/>
      <c r="F171" s="122"/>
      <c r="G171" s="123"/>
      <c r="H171" s="65"/>
    </row>
    <row r="172" spans="2:20">
      <c r="B172" s="110" t="s">
        <v>14</v>
      </c>
      <c r="C172" s="110"/>
      <c r="D172" s="110"/>
      <c r="E172" s="121"/>
      <c r="F172" s="122"/>
      <c r="G172" s="123"/>
      <c r="H172" s="65"/>
    </row>
    <row r="173" spans="2:20">
      <c r="B173" s="110" t="s">
        <v>15</v>
      </c>
      <c r="C173" s="110"/>
      <c r="D173" s="110"/>
      <c r="E173" s="121"/>
      <c r="F173" s="122"/>
      <c r="G173" s="123"/>
      <c r="H173" s="65"/>
    </row>
    <row r="175" spans="2:20" ht="15.6">
      <c r="T175" s="11"/>
    </row>
    <row r="176" spans="2:20" ht="15.6">
      <c r="T176" s="16"/>
    </row>
    <row r="177" spans="1:22" ht="15.6">
      <c r="T177" s="11"/>
    </row>
    <row r="178" spans="1:22" ht="18">
      <c r="Q178" s="12" t="s">
        <v>17</v>
      </c>
      <c r="R178" s="12" t="s">
        <v>18</v>
      </c>
      <c r="S178" s="12" t="s">
        <v>19</v>
      </c>
      <c r="T178" s="11"/>
      <c r="U178" s="11" t="s">
        <v>20</v>
      </c>
      <c r="V178" s="12" t="s">
        <v>21</v>
      </c>
    </row>
    <row r="179" spans="1:22" ht="15.6">
      <c r="Q179" s="13"/>
      <c r="R179" s="14">
        <v>1227</v>
      </c>
      <c r="S179" s="15">
        <v>517</v>
      </c>
      <c r="T179" s="11"/>
      <c r="U179" s="17">
        <f>R179+R181+R183+R185+R187+R189+R191+R193+R195+R197+R199+R201</f>
        <v>10027</v>
      </c>
      <c r="V179" s="17">
        <f>SQRT(((S179)^2)+((S181)^2)+((S183)^2)+((S185)^2)+((S187)^2)+((S189)^2)+((S191)^2)+((S193)^2)+((S195)^2)+((S197)^2)+((S199)^2)+((S201)^2))</f>
        <v>1444.6331714314192</v>
      </c>
    </row>
    <row r="180" spans="1:22" ht="18">
      <c r="Q180" s="12" t="s">
        <v>22</v>
      </c>
      <c r="R180" s="12" t="s">
        <v>23</v>
      </c>
      <c r="S180" s="12" t="s">
        <v>24</v>
      </c>
      <c r="T180" s="11"/>
      <c r="U180" s="11"/>
      <c r="V180" s="11"/>
    </row>
    <row r="181" spans="1:22" ht="15.6">
      <c r="B181" s="110" t="s">
        <v>7</v>
      </c>
      <c r="C181" s="110"/>
      <c r="D181" s="110"/>
      <c r="E181" s="121"/>
      <c r="F181" s="122"/>
      <c r="G181" s="123"/>
      <c r="H181" s="33"/>
      <c r="Q181" s="13"/>
      <c r="R181" s="14">
        <v>440</v>
      </c>
      <c r="S181" s="15">
        <v>391</v>
      </c>
      <c r="T181" s="11"/>
      <c r="U181" s="11"/>
      <c r="V181" s="11"/>
    </row>
    <row r="182" spans="1:22" ht="18">
      <c r="A182" s="3">
        <v>2011</v>
      </c>
      <c r="B182" s="110" t="s">
        <v>9</v>
      </c>
      <c r="C182" s="110"/>
      <c r="D182" s="110"/>
      <c r="E182" s="121"/>
      <c r="F182" s="122"/>
      <c r="G182" s="123"/>
      <c r="H182" s="33"/>
      <c r="Q182" s="12" t="s">
        <v>25</v>
      </c>
      <c r="R182" s="12" t="s">
        <v>26</v>
      </c>
      <c r="S182" s="12" t="s">
        <v>27</v>
      </c>
      <c r="T182" s="11"/>
      <c r="U182" s="11"/>
      <c r="V182" s="11"/>
    </row>
    <row r="183" spans="1:22" ht="18">
      <c r="B183" s="110" t="s">
        <v>10</v>
      </c>
      <c r="C183" s="110"/>
      <c r="D183" s="110"/>
      <c r="E183" s="121"/>
      <c r="F183" s="122"/>
      <c r="G183" s="123"/>
      <c r="H183" s="33"/>
      <c r="J183" s="12" t="s">
        <v>17</v>
      </c>
      <c r="K183" s="12" t="s">
        <v>18</v>
      </c>
      <c r="L183" s="12" t="s">
        <v>19</v>
      </c>
      <c r="M183" s="11"/>
      <c r="N183" s="11" t="s">
        <v>20</v>
      </c>
      <c r="O183" s="12" t="s">
        <v>21</v>
      </c>
      <c r="P183" s="12"/>
      <c r="Q183" s="13"/>
      <c r="R183" s="14">
        <v>1726</v>
      </c>
      <c r="S183" s="15">
        <v>493</v>
      </c>
      <c r="T183" s="11"/>
      <c r="U183" s="11"/>
      <c r="V183" s="11"/>
    </row>
    <row r="184" spans="1:22" ht="18">
      <c r="B184" s="110" t="s">
        <v>8</v>
      </c>
      <c r="C184" s="110"/>
      <c r="D184" s="110"/>
      <c r="E184" s="121"/>
      <c r="F184" s="122"/>
      <c r="G184" s="123"/>
      <c r="H184" s="33"/>
      <c r="J184" s="13"/>
      <c r="K184" s="14">
        <v>421</v>
      </c>
      <c r="L184" s="15">
        <v>438</v>
      </c>
      <c r="M184" s="16"/>
      <c r="N184" s="17">
        <f>K184+K186+K188+K190+K192+K194+K196+K198+K200+K202+K204+K206</f>
        <v>1277</v>
      </c>
      <c r="O184" s="17">
        <f>SQRT(((L184)^2)+((L186)^2)+((L188)^2)+((L190)^2)+((L192)^2)+((L194)^2)+((L196)^2)+((L198)^2)+((L200)^2)+((L202)^2)+((L204)^2)+((L206)^2))</f>
        <v>813.67376755060752</v>
      </c>
      <c r="P184" s="17"/>
      <c r="Q184" s="12" t="s">
        <v>28</v>
      </c>
      <c r="R184" s="12" t="s">
        <v>29</v>
      </c>
      <c r="S184" s="12" t="s">
        <v>30</v>
      </c>
      <c r="T184" s="11"/>
      <c r="U184" s="11"/>
      <c r="V184" s="11"/>
    </row>
    <row r="185" spans="1:22" ht="18">
      <c r="B185" s="110" t="s">
        <v>11</v>
      </c>
      <c r="C185" s="110"/>
      <c r="D185" s="110"/>
      <c r="E185" s="121"/>
      <c r="F185" s="122"/>
      <c r="G185" s="123"/>
      <c r="H185" s="33"/>
      <c r="J185" s="12" t="s">
        <v>22</v>
      </c>
      <c r="K185" s="12" t="s">
        <v>23</v>
      </c>
      <c r="L185" s="12" t="s">
        <v>24</v>
      </c>
      <c r="M185" s="11"/>
      <c r="N185" s="11"/>
      <c r="O185" s="11"/>
      <c r="P185" s="11"/>
      <c r="Q185" s="13"/>
      <c r="R185" s="14">
        <v>477</v>
      </c>
      <c r="S185" s="15">
        <v>278</v>
      </c>
      <c r="T185" s="11"/>
      <c r="U185" s="11"/>
      <c r="V185" s="11"/>
    </row>
    <row r="186" spans="1:22" ht="18">
      <c r="B186" s="110" t="s">
        <v>12</v>
      </c>
      <c r="C186" s="110"/>
      <c r="D186" s="110"/>
      <c r="E186" s="121"/>
      <c r="F186" s="122"/>
      <c r="G186" s="123"/>
      <c r="H186" s="33"/>
      <c r="J186" s="13"/>
      <c r="K186" s="14">
        <v>0</v>
      </c>
      <c r="L186" s="15">
        <v>218</v>
      </c>
      <c r="M186" s="11"/>
      <c r="N186" s="11"/>
      <c r="O186" s="11"/>
      <c r="P186" s="11"/>
      <c r="Q186" s="12" t="s">
        <v>31</v>
      </c>
      <c r="R186" s="12" t="s">
        <v>32</v>
      </c>
      <c r="S186" s="12" t="s">
        <v>33</v>
      </c>
      <c r="T186" s="11"/>
      <c r="U186" s="11"/>
      <c r="V186" s="11"/>
    </row>
    <row r="187" spans="1:22" ht="18">
      <c r="B187" s="110" t="s">
        <v>13</v>
      </c>
      <c r="C187" s="110"/>
      <c r="D187" s="110"/>
      <c r="E187" s="121"/>
      <c r="F187" s="122"/>
      <c r="G187" s="123"/>
      <c r="H187" s="33"/>
      <c r="J187" s="12" t="s">
        <v>25</v>
      </c>
      <c r="K187" s="12" t="s">
        <v>26</v>
      </c>
      <c r="L187" s="12" t="s">
        <v>27</v>
      </c>
      <c r="M187" s="11"/>
      <c r="N187" s="11"/>
      <c r="O187" s="11"/>
      <c r="P187" s="11"/>
      <c r="Q187" s="13"/>
      <c r="R187" s="14">
        <v>443</v>
      </c>
      <c r="S187" s="15">
        <v>448</v>
      </c>
      <c r="T187" s="11"/>
      <c r="U187" s="11"/>
      <c r="V187" s="11"/>
    </row>
    <row r="188" spans="1:22" ht="18">
      <c r="B188" s="110" t="s">
        <v>14</v>
      </c>
      <c r="C188" s="110"/>
      <c r="D188" s="110"/>
      <c r="E188" s="121"/>
      <c r="F188" s="122"/>
      <c r="G188" s="123"/>
      <c r="H188" s="33"/>
      <c r="J188" s="13"/>
      <c r="K188" s="14">
        <v>174</v>
      </c>
      <c r="L188" s="15">
        <v>219</v>
      </c>
      <c r="M188" s="11"/>
      <c r="N188" s="11"/>
      <c r="O188" s="11"/>
      <c r="P188" s="11"/>
      <c r="Q188" s="12" t="s">
        <v>34</v>
      </c>
      <c r="R188" s="12" t="s">
        <v>35</v>
      </c>
      <c r="S188" s="12" t="s">
        <v>36</v>
      </c>
      <c r="T188" s="11"/>
      <c r="U188" s="11"/>
      <c r="V188" s="11"/>
    </row>
    <row r="189" spans="1:22" ht="18">
      <c r="B189" s="110" t="s">
        <v>15</v>
      </c>
      <c r="C189" s="110"/>
      <c r="D189" s="110"/>
      <c r="E189" s="121"/>
      <c r="F189" s="122"/>
      <c r="G189" s="123"/>
      <c r="H189" s="33"/>
      <c r="J189" s="12" t="s">
        <v>28</v>
      </c>
      <c r="K189" s="12" t="s">
        <v>29</v>
      </c>
      <c r="L189" s="12" t="s">
        <v>30</v>
      </c>
      <c r="M189" s="11"/>
      <c r="N189" s="11"/>
      <c r="O189" s="11"/>
      <c r="P189" s="11"/>
      <c r="Q189" s="13"/>
      <c r="R189" s="14">
        <v>356</v>
      </c>
      <c r="S189" s="15">
        <v>352</v>
      </c>
      <c r="T189" s="11"/>
      <c r="U189" s="11"/>
      <c r="V189" s="11"/>
    </row>
    <row r="190" spans="1:22" ht="18">
      <c r="B190" s="110" t="s">
        <v>16</v>
      </c>
      <c r="C190" s="110"/>
      <c r="D190" s="110"/>
      <c r="E190" s="121"/>
      <c r="F190" s="122"/>
      <c r="G190" s="123"/>
      <c r="H190" s="34"/>
      <c r="J190" s="13"/>
      <c r="K190" s="14">
        <v>80</v>
      </c>
      <c r="L190" s="15">
        <v>141</v>
      </c>
      <c r="M190" s="11"/>
      <c r="N190" s="11"/>
      <c r="O190" s="11"/>
      <c r="P190" s="11"/>
      <c r="Q190" s="12" t="s">
        <v>37</v>
      </c>
      <c r="R190" s="12" t="s">
        <v>38</v>
      </c>
      <c r="S190" s="12" t="s">
        <v>39</v>
      </c>
      <c r="T190" s="11"/>
      <c r="U190" s="11"/>
      <c r="V190" s="11"/>
    </row>
    <row r="191" spans="1:22" ht="18">
      <c r="B191" s="110" t="s">
        <v>8</v>
      </c>
      <c r="C191" s="110"/>
      <c r="D191" s="110"/>
      <c r="E191" s="121"/>
      <c r="F191" s="122"/>
      <c r="G191" s="123"/>
      <c r="H191" s="34"/>
      <c r="J191" s="12" t="s">
        <v>31</v>
      </c>
      <c r="K191" s="12" t="s">
        <v>32</v>
      </c>
      <c r="L191" s="12" t="s">
        <v>33</v>
      </c>
      <c r="M191" s="11"/>
      <c r="N191" s="11"/>
      <c r="O191" s="11"/>
      <c r="P191" s="11"/>
      <c r="Q191" s="13"/>
      <c r="R191" s="14">
        <v>1404</v>
      </c>
      <c r="S191" s="15">
        <v>565</v>
      </c>
      <c r="T191" s="11"/>
      <c r="U191" s="11"/>
      <c r="V191" s="11"/>
    </row>
    <row r="192" spans="1:22" ht="18">
      <c r="B192" s="110" t="s">
        <v>11</v>
      </c>
      <c r="C192" s="110"/>
      <c r="D192" s="110"/>
      <c r="E192" s="121"/>
      <c r="F192" s="122"/>
      <c r="G192" s="123"/>
      <c r="H192" s="34"/>
      <c r="J192" s="13"/>
      <c r="K192" s="14">
        <v>54</v>
      </c>
      <c r="L192" s="15">
        <v>103</v>
      </c>
      <c r="M192" s="11"/>
      <c r="N192" s="11"/>
      <c r="O192" s="11"/>
      <c r="P192" s="11"/>
      <c r="Q192" s="12" t="s">
        <v>40</v>
      </c>
      <c r="R192" s="12" t="s">
        <v>41</v>
      </c>
      <c r="S192" s="12" t="s">
        <v>42</v>
      </c>
      <c r="T192" s="11"/>
      <c r="U192" s="11"/>
      <c r="V192" s="11"/>
    </row>
    <row r="193" spans="2:22" ht="18">
      <c r="B193" s="110" t="s">
        <v>12</v>
      </c>
      <c r="C193" s="110"/>
      <c r="D193" s="110"/>
      <c r="E193" s="121"/>
      <c r="F193" s="122"/>
      <c r="G193" s="123"/>
      <c r="H193" s="34"/>
      <c r="J193" s="12" t="s">
        <v>34</v>
      </c>
      <c r="K193" s="12" t="s">
        <v>35</v>
      </c>
      <c r="L193" s="12" t="s">
        <v>36</v>
      </c>
      <c r="M193" s="11"/>
      <c r="N193" s="11"/>
      <c r="O193" s="11"/>
      <c r="P193" s="11"/>
      <c r="Q193" s="13"/>
      <c r="R193" s="14">
        <v>461</v>
      </c>
      <c r="S193" s="15">
        <v>347</v>
      </c>
      <c r="T193" s="11"/>
      <c r="U193" s="11"/>
      <c r="V193" s="11"/>
    </row>
    <row r="194" spans="2:22" ht="18">
      <c r="B194" s="110" t="s">
        <v>13</v>
      </c>
      <c r="C194" s="110"/>
      <c r="D194" s="110"/>
      <c r="E194" s="121"/>
      <c r="F194" s="122"/>
      <c r="G194" s="123"/>
      <c r="H194" s="34"/>
      <c r="J194" s="13"/>
      <c r="K194" s="14">
        <v>0</v>
      </c>
      <c r="L194" s="15">
        <v>218</v>
      </c>
      <c r="M194" s="11"/>
      <c r="N194" s="11"/>
      <c r="O194" s="11"/>
      <c r="P194" s="11"/>
      <c r="Q194" s="12" t="s">
        <v>43</v>
      </c>
      <c r="R194" s="12" t="s">
        <v>44</v>
      </c>
      <c r="S194" s="12" t="s">
        <v>45</v>
      </c>
      <c r="T194" s="11"/>
      <c r="U194" s="11"/>
      <c r="V194" s="11"/>
    </row>
    <row r="195" spans="2:22" ht="18">
      <c r="B195" s="110" t="s">
        <v>14</v>
      </c>
      <c r="C195" s="110"/>
      <c r="D195" s="110"/>
      <c r="E195" s="121"/>
      <c r="F195" s="122"/>
      <c r="G195" s="123"/>
      <c r="H195" s="34"/>
      <c r="J195" s="12" t="s">
        <v>37</v>
      </c>
      <c r="K195" s="12" t="s">
        <v>38</v>
      </c>
      <c r="L195" s="12" t="s">
        <v>39</v>
      </c>
      <c r="M195" s="11"/>
      <c r="N195" s="11"/>
      <c r="O195" s="11"/>
      <c r="P195" s="11"/>
      <c r="Q195" s="13"/>
      <c r="R195" s="14">
        <v>1994</v>
      </c>
      <c r="S195" s="15">
        <v>581</v>
      </c>
      <c r="U195" s="11"/>
      <c r="V195" s="11"/>
    </row>
    <row r="196" spans="2:22" ht="18">
      <c r="B196" s="110" t="s">
        <v>15</v>
      </c>
      <c r="C196" s="110"/>
      <c r="D196" s="110"/>
      <c r="E196" s="121"/>
      <c r="F196" s="122"/>
      <c r="G196" s="123"/>
      <c r="H196" s="34"/>
      <c r="J196" s="13"/>
      <c r="K196" s="14">
        <v>173</v>
      </c>
      <c r="L196" s="15">
        <v>225</v>
      </c>
      <c r="M196" s="11"/>
      <c r="N196" s="11"/>
      <c r="O196" s="11"/>
      <c r="P196" s="11"/>
      <c r="Q196" s="12" t="s">
        <v>46</v>
      </c>
      <c r="R196" s="12" t="s">
        <v>47</v>
      </c>
      <c r="S196" s="12" t="s">
        <v>48</v>
      </c>
      <c r="U196" s="11"/>
      <c r="V196" s="11"/>
    </row>
    <row r="197" spans="2:22" ht="18">
      <c r="B197" s="110" t="s">
        <v>53</v>
      </c>
      <c r="C197" s="110"/>
      <c r="D197" s="110"/>
      <c r="E197" s="121"/>
      <c r="F197" s="122"/>
      <c r="G197" s="123"/>
      <c r="H197" s="66"/>
      <c r="J197" s="12" t="s">
        <v>40</v>
      </c>
      <c r="K197" s="12" t="s">
        <v>41</v>
      </c>
      <c r="L197" s="12" t="s">
        <v>42</v>
      </c>
      <c r="M197" s="11"/>
      <c r="N197" s="11"/>
      <c r="O197" s="11"/>
      <c r="P197" s="11"/>
      <c r="Q197" s="13"/>
      <c r="R197" s="14">
        <v>733</v>
      </c>
      <c r="S197" s="15">
        <v>359</v>
      </c>
      <c r="U197" s="11"/>
      <c r="V197" s="11"/>
    </row>
    <row r="198" spans="2:22" ht="18">
      <c r="B198" s="110" t="s">
        <v>10</v>
      </c>
      <c r="C198" s="110"/>
      <c r="D198" s="110"/>
      <c r="E198" s="121"/>
      <c r="F198" s="122"/>
      <c r="G198" s="123"/>
      <c r="H198" s="66"/>
      <c r="J198" s="13"/>
      <c r="K198" s="14">
        <v>0</v>
      </c>
      <c r="L198" s="15">
        <v>218</v>
      </c>
      <c r="M198" s="11"/>
      <c r="N198" s="11"/>
      <c r="O198" s="11"/>
      <c r="P198" s="11"/>
      <c r="Q198" s="12" t="s">
        <v>43</v>
      </c>
      <c r="R198" s="12" t="s">
        <v>49</v>
      </c>
      <c r="S198" s="12" t="s">
        <v>52</v>
      </c>
    </row>
    <row r="199" spans="2:22" ht="18">
      <c r="B199" s="110" t="s">
        <v>8</v>
      </c>
      <c r="C199" s="110"/>
      <c r="D199" s="110"/>
      <c r="E199" s="121"/>
      <c r="F199" s="122"/>
      <c r="G199" s="123"/>
      <c r="H199" s="66"/>
      <c r="J199" s="12" t="s">
        <v>43</v>
      </c>
      <c r="K199" s="12" t="s">
        <v>44</v>
      </c>
      <c r="L199" s="12" t="s">
        <v>45</v>
      </c>
      <c r="M199" s="11"/>
      <c r="N199" s="11"/>
      <c r="O199" s="11"/>
      <c r="P199" s="11"/>
      <c r="Q199" s="13"/>
      <c r="R199" s="14">
        <v>287</v>
      </c>
      <c r="S199" s="15">
        <v>223</v>
      </c>
    </row>
    <row r="200" spans="2:22" ht="18">
      <c r="B200" s="110" t="s">
        <v>11</v>
      </c>
      <c r="C200" s="110"/>
      <c r="D200" s="110"/>
      <c r="E200" s="121"/>
      <c r="F200" s="122"/>
      <c r="G200" s="123"/>
      <c r="H200" s="66"/>
      <c r="J200" s="13"/>
      <c r="K200" s="14">
        <v>308</v>
      </c>
      <c r="L200" s="15">
        <v>302</v>
      </c>
      <c r="M200" s="11"/>
      <c r="N200" s="11"/>
      <c r="O200" s="11"/>
      <c r="P200" s="11"/>
      <c r="Q200" s="12" t="s">
        <v>46</v>
      </c>
      <c r="R200" s="12" t="s">
        <v>50</v>
      </c>
      <c r="S200" s="12" t="s">
        <v>51</v>
      </c>
    </row>
    <row r="201" spans="2:22" ht="18">
      <c r="B201" s="110" t="s">
        <v>12</v>
      </c>
      <c r="C201" s="110"/>
      <c r="D201" s="110"/>
      <c r="E201" s="121"/>
      <c r="F201" s="122"/>
      <c r="G201" s="123"/>
      <c r="H201" s="66"/>
      <c r="J201" s="12" t="s">
        <v>46</v>
      </c>
      <c r="K201" s="12" t="s">
        <v>47</v>
      </c>
      <c r="L201" s="12" t="s">
        <v>48</v>
      </c>
      <c r="M201" s="11"/>
      <c r="N201" s="11"/>
      <c r="O201" s="11"/>
      <c r="P201" s="11"/>
      <c r="Q201" s="13"/>
      <c r="R201" s="14">
        <v>479</v>
      </c>
      <c r="S201" s="15">
        <v>257</v>
      </c>
    </row>
    <row r="202" spans="2:22" ht="15.6">
      <c r="B202" s="110" t="s">
        <v>13</v>
      </c>
      <c r="C202" s="110"/>
      <c r="D202" s="110"/>
      <c r="E202" s="121"/>
      <c r="F202" s="122"/>
      <c r="G202" s="123"/>
      <c r="H202" s="66"/>
      <c r="J202" s="13"/>
      <c r="K202" s="14">
        <v>0</v>
      </c>
      <c r="L202" s="15">
        <v>218</v>
      </c>
      <c r="M202" s="11"/>
      <c r="N202" s="11"/>
      <c r="O202" s="11"/>
      <c r="P202" s="11"/>
    </row>
    <row r="203" spans="2:22" ht="18">
      <c r="B203" s="110" t="s">
        <v>14</v>
      </c>
      <c r="C203" s="110"/>
      <c r="D203" s="110"/>
      <c r="E203" s="121"/>
      <c r="F203" s="122"/>
      <c r="G203" s="123"/>
      <c r="H203" s="66"/>
      <c r="J203" s="12" t="s">
        <v>43</v>
      </c>
      <c r="K203" s="12" t="s">
        <v>49</v>
      </c>
      <c r="L203" s="12" t="s">
        <v>52</v>
      </c>
    </row>
    <row r="204" spans="2:22" ht="15.6">
      <c r="B204" s="110" t="s">
        <v>15</v>
      </c>
      <c r="C204" s="110"/>
      <c r="D204" s="110"/>
      <c r="E204" s="121"/>
      <c r="F204" s="122"/>
      <c r="G204" s="123"/>
      <c r="H204" s="66"/>
      <c r="J204" s="13"/>
      <c r="K204" s="14">
        <v>0</v>
      </c>
      <c r="L204" s="15">
        <v>218</v>
      </c>
    </row>
    <row r="205" spans="2:22" ht="18">
      <c r="B205" s="110" t="s">
        <v>16</v>
      </c>
      <c r="C205" s="110"/>
      <c r="D205" s="110"/>
      <c r="E205" s="121"/>
      <c r="F205" s="122"/>
      <c r="G205" s="123"/>
      <c r="H205" s="67"/>
      <c r="J205" s="12" t="s">
        <v>46</v>
      </c>
      <c r="K205" s="12" t="s">
        <v>50</v>
      </c>
      <c r="L205" s="12" t="s">
        <v>51</v>
      </c>
    </row>
    <row r="206" spans="2:22" ht="15.6">
      <c r="B206" s="110" t="s">
        <v>8</v>
      </c>
      <c r="C206" s="110"/>
      <c r="D206" s="110"/>
      <c r="E206" s="121"/>
      <c r="F206" s="122"/>
      <c r="G206" s="123"/>
      <c r="H206" s="67"/>
      <c r="J206" s="13"/>
      <c r="K206" s="14">
        <v>67</v>
      </c>
      <c r="L206" s="15">
        <v>111</v>
      </c>
    </row>
    <row r="207" spans="2:22">
      <c r="B207" s="110" t="s">
        <v>11</v>
      </c>
      <c r="C207" s="110"/>
      <c r="D207" s="110"/>
      <c r="E207" s="121"/>
      <c r="F207" s="122"/>
      <c r="G207" s="123"/>
      <c r="H207" s="67"/>
    </row>
    <row r="208" spans="2:22">
      <c r="B208" s="110" t="s">
        <v>12</v>
      </c>
      <c r="C208" s="110"/>
      <c r="D208" s="110"/>
      <c r="E208" s="121"/>
      <c r="F208" s="122"/>
      <c r="G208" s="123"/>
      <c r="H208" s="67"/>
    </row>
    <row r="209" spans="2:8">
      <c r="B209" s="110" t="s">
        <v>13</v>
      </c>
      <c r="C209" s="110"/>
      <c r="D209" s="110"/>
      <c r="E209" s="121"/>
      <c r="F209" s="122"/>
      <c r="G209" s="123"/>
      <c r="H209" s="67"/>
    </row>
    <row r="210" spans="2:8">
      <c r="B210" s="110" t="s">
        <v>14</v>
      </c>
      <c r="C210" s="110"/>
      <c r="D210" s="110"/>
      <c r="E210" s="121"/>
      <c r="F210" s="122"/>
      <c r="G210" s="123"/>
      <c r="H210" s="67"/>
    </row>
    <row r="211" spans="2:8">
      <c r="B211" s="110" t="s">
        <v>15</v>
      </c>
      <c r="C211" s="110"/>
      <c r="D211" s="110"/>
      <c r="E211" s="121"/>
      <c r="F211" s="122"/>
      <c r="G211" s="123"/>
      <c r="H211" s="67"/>
    </row>
  </sheetData>
  <mergeCells count="375">
    <mergeCell ref="E18:G18"/>
    <mergeCell ref="E17:G17"/>
    <mergeCell ref="E16:G16"/>
    <mergeCell ref="E15:G15"/>
    <mergeCell ref="E14:G14"/>
    <mergeCell ref="E13:G13"/>
    <mergeCell ref="E12:G12"/>
    <mergeCell ref="E11:G11"/>
    <mergeCell ref="E10:G10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42:G42"/>
    <mergeCell ref="E41:G41"/>
    <mergeCell ref="E40:G40"/>
    <mergeCell ref="E39:G39"/>
    <mergeCell ref="E38:G38"/>
    <mergeCell ref="E37:G37"/>
    <mergeCell ref="E30:G30"/>
    <mergeCell ref="E29:G29"/>
    <mergeCell ref="E28:G28"/>
    <mergeCell ref="E51:G51"/>
    <mergeCell ref="E50:G50"/>
    <mergeCell ref="E49:G49"/>
    <mergeCell ref="E48:G48"/>
    <mergeCell ref="E47:G47"/>
    <mergeCell ref="E46:G46"/>
    <mergeCell ref="E45:G45"/>
    <mergeCell ref="E44:G44"/>
    <mergeCell ref="E43:G43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73:G73"/>
    <mergeCell ref="E72:G72"/>
    <mergeCell ref="E67:G67"/>
    <mergeCell ref="E66:G66"/>
    <mergeCell ref="E65:G65"/>
    <mergeCell ref="E64:G64"/>
    <mergeCell ref="E63:G63"/>
    <mergeCell ref="E62:G62"/>
    <mergeCell ref="E61:G61"/>
    <mergeCell ref="E82:G82"/>
    <mergeCell ref="E81:G81"/>
    <mergeCell ref="E80:G80"/>
    <mergeCell ref="E79:G79"/>
    <mergeCell ref="E78:G78"/>
    <mergeCell ref="E77:G77"/>
    <mergeCell ref="E76:G76"/>
    <mergeCell ref="E75:G75"/>
    <mergeCell ref="E74:G74"/>
    <mergeCell ref="E91:G91"/>
    <mergeCell ref="E90:G90"/>
    <mergeCell ref="E89:G89"/>
    <mergeCell ref="E88:G88"/>
    <mergeCell ref="E87:G87"/>
    <mergeCell ref="E86:G86"/>
    <mergeCell ref="E85:G85"/>
    <mergeCell ref="E84:G84"/>
    <mergeCell ref="E83:G83"/>
    <mergeCell ref="E100:G100"/>
    <mergeCell ref="E99:G99"/>
    <mergeCell ref="E98:G98"/>
    <mergeCell ref="E97:G97"/>
    <mergeCell ref="E96:G96"/>
    <mergeCell ref="E95:G95"/>
    <mergeCell ref="E94:G94"/>
    <mergeCell ref="E93:G93"/>
    <mergeCell ref="E92:G92"/>
    <mergeCell ref="E113:G113"/>
    <mergeCell ref="E112:G112"/>
    <mergeCell ref="E111:G111"/>
    <mergeCell ref="E110:G110"/>
    <mergeCell ref="E109:G109"/>
    <mergeCell ref="E108:G108"/>
    <mergeCell ref="E107:G107"/>
    <mergeCell ref="E102:G102"/>
    <mergeCell ref="E101:G101"/>
    <mergeCell ref="E122:G122"/>
    <mergeCell ref="E121:G121"/>
    <mergeCell ref="E120:G120"/>
    <mergeCell ref="E119:G119"/>
    <mergeCell ref="E118:G118"/>
    <mergeCell ref="E117:G117"/>
    <mergeCell ref="E116:G116"/>
    <mergeCell ref="E115:G115"/>
    <mergeCell ref="E114:G114"/>
    <mergeCell ref="E131:G131"/>
    <mergeCell ref="E130:G130"/>
    <mergeCell ref="E129:G129"/>
    <mergeCell ref="E128:G128"/>
    <mergeCell ref="E127:G127"/>
    <mergeCell ref="E126:G126"/>
    <mergeCell ref="E125:G125"/>
    <mergeCell ref="E124:G124"/>
    <mergeCell ref="E123:G123"/>
    <mergeCell ref="E145:G145"/>
    <mergeCell ref="E144:G144"/>
    <mergeCell ref="E143:G143"/>
    <mergeCell ref="E137:G137"/>
    <mergeCell ref="E136:G136"/>
    <mergeCell ref="E135:G135"/>
    <mergeCell ref="E134:G134"/>
    <mergeCell ref="E133:G133"/>
    <mergeCell ref="E132:G132"/>
    <mergeCell ref="E154:G154"/>
    <mergeCell ref="E153:G153"/>
    <mergeCell ref="E152:G152"/>
    <mergeCell ref="E151:G151"/>
    <mergeCell ref="E150:G150"/>
    <mergeCell ref="E149:G149"/>
    <mergeCell ref="E148:G148"/>
    <mergeCell ref="E147:G147"/>
    <mergeCell ref="E146:G146"/>
    <mergeCell ref="B31:D31"/>
    <mergeCell ref="E31:G31"/>
    <mergeCell ref="B32:D32"/>
    <mergeCell ref="E32:G32"/>
    <mergeCell ref="E196:G196"/>
    <mergeCell ref="E195:G195"/>
    <mergeCell ref="E194:G194"/>
    <mergeCell ref="E193:G193"/>
    <mergeCell ref="E192:G192"/>
    <mergeCell ref="E191:G191"/>
    <mergeCell ref="E190:G190"/>
    <mergeCell ref="E189:G189"/>
    <mergeCell ref="E188:G188"/>
    <mergeCell ref="E187:G187"/>
    <mergeCell ref="E186:G186"/>
    <mergeCell ref="E185:G185"/>
    <mergeCell ref="E184:G184"/>
    <mergeCell ref="E183:G183"/>
    <mergeCell ref="E182:G182"/>
    <mergeCell ref="E181:G181"/>
    <mergeCell ref="E158:G158"/>
    <mergeCell ref="E157:G157"/>
    <mergeCell ref="E156:G156"/>
    <mergeCell ref="E155:G15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6:D6"/>
    <mergeCell ref="B7:D7"/>
    <mergeCell ref="B8:D8"/>
    <mergeCell ref="B9:D9"/>
    <mergeCell ref="B10:D10"/>
    <mergeCell ref="J1:O1"/>
    <mergeCell ref="Q1:V1"/>
    <mergeCell ref="B2:D2"/>
    <mergeCell ref="E2:G2"/>
    <mergeCell ref="B3:D3"/>
    <mergeCell ref="E3:G3"/>
    <mergeCell ref="B4:D4"/>
    <mergeCell ref="E4:G4"/>
    <mergeCell ref="B5:D5"/>
    <mergeCell ref="E5:G5"/>
    <mergeCell ref="E9:G9"/>
    <mergeCell ref="E8:G8"/>
    <mergeCell ref="E7:G7"/>
    <mergeCell ref="E6:G6"/>
    <mergeCell ref="Q36:V36"/>
    <mergeCell ref="B197:D197"/>
    <mergeCell ref="E197:G197"/>
    <mergeCell ref="B198:D198"/>
    <mergeCell ref="E198:G198"/>
    <mergeCell ref="B199:D199"/>
    <mergeCell ref="E199:G199"/>
    <mergeCell ref="B211:D211"/>
    <mergeCell ref="E211:G211"/>
    <mergeCell ref="B208:D208"/>
    <mergeCell ref="E208:G208"/>
    <mergeCell ref="B209:D209"/>
    <mergeCell ref="E209:G209"/>
    <mergeCell ref="B210:D210"/>
    <mergeCell ref="E210:G210"/>
    <mergeCell ref="B205:D205"/>
    <mergeCell ref="E205:G205"/>
    <mergeCell ref="B206:D206"/>
    <mergeCell ref="E206:G206"/>
    <mergeCell ref="B207:D207"/>
    <mergeCell ref="E207:G207"/>
    <mergeCell ref="B203:D203"/>
    <mergeCell ref="E203:G203"/>
    <mergeCell ref="B204:D204"/>
    <mergeCell ref="E204:G204"/>
    <mergeCell ref="B200:D200"/>
    <mergeCell ref="E200:G200"/>
    <mergeCell ref="B201:D201"/>
    <mergeCell ref="E201:G201"/>
    <mergeCell ref="B202:D202"/>
    <mergeCell ref="E202:G202"/>
    <mergeCell ref="B159:D159"/>
    <mergeCell ref="E159:G159"/>
    <mergeCell ref="B160:D160"/>
    <mergeCell ref="E160:G160"/>
    <mergeCell ref="B161:D161"/>
    <mergeCell ref="E161:G161"/>
    <mergeCell ref="B173:D173"/>
    <mergeCell ref="E173:G173"/>
    <mergeCell ref="B170:D170"/>
    <mergeCell ref="E170:G170"/>
    <mergeCell ref="B171:D171"/>
    <mergeCell ref="E171:G171"/>
    <mergeCell ref="B172:D172"/>
    <mergeCell ref="E172:G172"/>
    <mergeCell ref="B167:D167"/>
    <mergeCell ref="E167:G167"/>
    <mergeCell ref="B168:D168"/>
    <mergeCell ref="E168:G168"/>
    <mergeCell ref="B169:D169"/>
    <mergeCell ref="E169:G169"/>
    <mergeCell ref="B165:D165"/>
    <mergeCell ref="E165:G165"/>
    <mergeCell ref="B166:D166"/>
    <mergeCell ref="E166:G166"/>
    <mergeCell ref="B162:D162"/>
    <mergeCell ref="E162:G162"/>
    <mergeCell ref="B163:D163"/>
    <mergeCell ref="E163:G163"/>
    <mergeCell ref="B164:D164"/>
    <mergeCell ref="E164:G164"/>
    <mergeCell ref="B95:D95"/>
    <mergeCell ref="B91:D91"/>
    <mergeCell ref="B92:D92"/>
    <mergeCell ref="B93:D93"/>
    <mergeCell ref="B123:D123"/>
    <mergeCell ref="B124:D124"/>
    <mergeCell ref="B125:D125"/>
    <mergeCell ref="B137:D137"/>
    <mergeCell ref="B134:D134"/>
    <mergeCell ref="B135:D135"/>
    <mergeCell ref="B136:D136"/>
    <mergeCell ref="B131:D131"/>
    <mergeCell ref="B132:D132"/>
    <mergeCell ref="B133:D133"/>
    <mergeCell ref="B129:D129"/>
    <mergeCell ref="B130:D130"/>
    <mergeCell ref="B126:D126"/>
    <mergeCell ref="B127:D127"/>
    <mergeCell ref="B128:D128"/>
    <mergeCell ref="B118:D118"/>
    <mergeCell ref="B119:D119"/>
    <mergeCell ref="B120:D120"/>
    <mergeCell ref="B116:D116"/>
    <mergeCell ref="B117:D117"/>
    <mergeCell ref="B58:D58"/>
    <mergeCell ref="B59:D59"/>
    <mergeCell ref="B113:D113"/>
    <mergeCell ref="B114:D114"/>
    <mergeCell ref="B110:D110"/>
    <mergeCell ref="B111:D111"/>
    <mergeCell ref="B112:D112"/>
    <mergeCell ref="B107:D107"/>
    <mergeCell ref="B88:D88"/>
    <mergeCell ref="B89:D89"/>
    <mergeCell ref="B90:D90"/>
    <mergeCell ref="B102:D102"/>
    <mergeCell ref="B99:D99"/>
    <mergeCell ref="B100:D100"/>
    <mergeCell ref="B101:D101"/>
    <mergeCell ref="B96:D96"/>
    <mergeCell ref="B97:D97"/>
    <mergeCell ref="B98:D98"/>
    <mergeCell ref="B94:D94"/>
    <mergeCell ref="B37:D37"/>
    <mergeCell ref="B38:D38"/>
    <mergeCell ref="B39:D39"/>
    <mergeCell ref="B53:D53"/>
    <mergeCell ref="B54:D54"/>
    <mergeCell ref="B55:D55"/>
    <mergeCell ref="B56:D56"/>
    <mergeCell ref="B57:D57"/>
    <mergeCell ref="B43:D43"/>
    <mergeCell ref="B44:D44"/>
    <mergeCell ref="B45:D45"/>
    <mergeCell ref="B46:D46"/>
    <mergeCell ref="B47:D47"/>
    <mergeCell ref="B48:D48"/>
    <mergeCell ref="B40:D40"/>
    <mergeCell ref="B41:D41"/>
    <mergeCell ref="B42:D42"/>
    <mergeCell ref="B49:D49"/>
    <mergeCell ref="B50:D50"/>
    <mergeCell ref="B51:D51"/>
    <mergeCell ref="B86:D86"/>
    <mergeCell ref="B87:D87"/>
    <mergeCell ref="B83:D83"/>
    <mergeCell ref="B84:D84"/>
    <mergeCell ref="B85:D85"/>
    <mergeCell ref="B81:D81"/>
    <mergeCell ref="B82:D82"/>
    <mergeCell ref="B61:D61"/>
    <mergeCell ref="B62:D62"/>
    <mergeCell ref="B63:D63"/>
    <mergeCell ref="B64:D64"/>
    <mergeCell ref="B65:D65"/>
    <mergeCell ref="B66:D66"/>
    <mergeCell ref="B67:D67"/>
    <mergeCell ref="B149:D149"/>
    <mergeCell ref="B150:D150"/>
    <mergeCell ref="B52:D52"/>
    <mergeCell ref="B78:D78"/>
    <mergeCell ref="B79:D79"/>
    <mergeCell ref="B80:D80"/>
    <mergeCell ref="B75:D75"/>
    <mergeCell ref="B76:D76"/>
    <mergeCell ref="B77:D77"/>
    <mergeCell ref="B72:D72"/>
    <mergeCell ref="B73:D73"/>
    <mergeCell ref="B74:D74"/>
    <mergeCell ref="B146:D146"/>
    <mergeCell ref="B147:D147"/>
    <mergeCell ref="B148:D148"/>
    <mergeCell ref="B143:D143"/>
    <mergeCell ref="B144:D144"/>
    <mergeCell ref="B145:D145"/>
    <mergeCell ref="B108:D108"/>
    <mergeCell ref="B109:D109"/>
    <mergeCell ref="B60:D60"/>
    <mergeCell ref="B122:D122"/>
    <mergeCell ref="B115:D115"/>
    <mergeCell ref="B121:D121"/>
    <mergeCell ref="B184:D184"/>
    <mergeCell ref="B185:D185"/>
    <mergeCell ref="B186:D186"/>
    <mergeCell ref="B158:D158"/>
    <mergeCell ref="B191:D191"/>
    <mergeCell ref="B154:D154"/>
    <mergeCell ref="B155:D155"/>
    <mergeCell ref="B156:D156"/>
    <mergeCell ref="B151:D151"/>
    <mergeCell ref="B152:D152"/>
    <mergeCell ref="B153:D153"/>
    <mergeCell ref="B181:D181"/>
    <mergeCell ref="B182:D182"/>
    <mergeCell ref="B183:D183"/>
    <mergeCell ref="B157:D157"/>
    <mergeCell ref="B195:D195"/>
    <mergeCell ref="B196:D196"/>
    <mergeCell ref="B192:D192"/>
    <mergeCell ref="B193:D193"/>
    <mergeCell ref="B194:D194"/>
    <mergeCell ref="B190:D190"/>
    <mergeCell ref="B187:D187"/>
    <mergeCell ref="B188:D188"/>
    <mergeCell ref="B189:D18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topLeftCell="E1" workbookViewId="0">
      <selection activeCell="O22" sqref="O22"/>
    </sheetView>
  </sheetViews>
  <sheetFormatPr defaultRowHeight="13.8"/>
  <cols>
    <col min="10" max="10" width="15.69921875" customWidth="1"/>
    <col min="11" max="16" width="9" customWidth="1"/>
    <col min="17" max="17" width="19.8984375" customWidth="1"/>
    <col min="18" max="18" width="12.3984375" customWidth="1"/>
  </cols>
  <sheetData>
    <row r="1" spans="1:22">
      <c r="A1" s="3">
        <v>2016</v>
      </c>
      <c r="J1" s="120" t="s">
        <v>54</v>
      </c>
      <c r="K1" s="124"/>
      <c r="L1" s="124"/>
      <c r="M1" s="124"/>
      <c r="N1" s="124"/>
      <c r="O1" s="124"/>
      <c r="P1" s="101"/>
      <c r="Q1" s="120" t="s">
        <v>55</v>
      </c>
      <c r="R1" s="120"/>
      <c r="S1" s="120"/>
      <c r="T1" s="120"/>
      <c r="U1" s="120"/>
      <c r="V1" s="120"/>
    </row>
    <row r="2" spans="1:22" ht="15.6">
      <c r="B2" s="110" t="s">
        <v>7</v>
      </c>
      <c r="C2" s="110"/>
      <c r="D2" s="110"/>
      <c r="E2" s="115">
        <v>557454</v>
      </c>
      <c r="F2" s="114"/>
      <c r="G2" s="114"/>
      <c r="H2" s="100">
        <v>1126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>
      <c r="B3" s="110" t="s">
        <v>9</v>
      </c>
      <c r="C3" s="110"/>
      <c r="D3" s="110"/>
      <c r="E3" s="115">
        <v>47541</v>
      </c>
      <c r="F3" s="114"/>
      <c r="G3" s="114"/>
      <c r="H3" s="100">
        <v>1882</v>
      </c>
      <c r="J3" s="13"/>
      <c r="K3" s="14">
        <f>E5</f>
        <v>875</v>
      </c>
      <c r="L3" s="15">
        <f>H5</f>
        <v>200</v>
      </c>
      <c r="M3" s="16"/>
      <c r="N3" s="17">
        <f>K3+K5+K7+K9+K11+K13+K15+K17+K19+K21+K23+K25</f>
        <v>5530</v>
      </c>
      <c r="O3" s="17">
        <f>SQRT(((L3)^2)+((L5)^2)+((L7)^2)+((L9)^2)+((L11)^2)+((L13)^2)+((L15)^2)+((L17)^2)+((L19)^2)+((L21)^2)+((L23)^2)+((L25)^2))</f>
        <v>564.23488016959743</v>
      </c>
      <c r="P3" s="11"/>
      <c r="Q3" s="13"/>
      <c r="R3" s="14">
        <f>E20</f>
        <v>13493</v>
      </c>
      <c r="S3" s="15">
        <f>H20</f>
        <v>216</v>
      </c>
      <c r="T3" s="16"/>
      <c r="U3" s="17">
        <f>R3+R5+R7+R9+R11+R13+R15+R17+R19+R21+R23+R25</f>
        <v>87450</v>
      </c>
      <c r="V3" s="17">
        <f>SQRT(((S3)^2)+((S5)^2)+((S7)^2)+((S9)^2)+((S11)^2)+((S13)^2)+((S15)^2)+((S17)^2)+((S19)^2)+((S21)^2)+((S23)^2)+((S25)^2))</f>
        <v>1332.0337833553622</v>
      </c>
    </row>
    <row r="4" spans="1:22" ht="15.6">
      <c r="B4" s="110" t="s">
        <v>10</v>
      </c>
      <c r="C4" s="110"/>
      <c r="D4" s="110"/>
      <c r="E4" s="115">
        <v>22978</v>
      </c>
      <c r="F4" s="114"/>
      <c r="G4" s="114"/>
      <c r="H4" s="100">
        <v>1264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>
      <c r="B5" s="110" t="s">
        <v>8</v>
      </c>
      <c r="C5" s="110"/>
      <c r="D5" s="110"/>
      <c r="E5" s="116">
        <v>875</v>
      </c>
      <c r="F5" s="114"/>
      <c r="G5" s="114"/>
      <c r="H5" s="99">
        <v>200</v>
      </c>
      <c r="J5" s="13"/>
      <c r="K5" s="14">
        <f>E6</f>
        <v>143</v>
      </c>
      <c r="L5" s="15">
        <f>H6</f>
        <v>91</v>
      </c>
      <c r="M5" s="11"/>
      <c r="N5" s="11"/>
      <c r="O5" s="11"/>
      <c r="P5" s="11"/>
      <c r="Q5" s="13"/>
      <c r="R5" s="14">
        <f>E21</f>
        <v>2987</v>
      </c>
      <c r="S5" s="15">
        <f>H21</f>
        <v>365</v>
      </c>
      <c r="T5" s="11"/>
      <c r="U5" s="11"/>
      <c r="V5" s="11"/>
    </row>
    <row r="6" spans="1:22" ht="15.6">
      <c r="B6" s="110" t="s">
        <v>11</v>
      </c>
      <c r="C6" s="110"/>
      <c r="D6" s="110"/>
      <c r="E6" s="116">
        <v>143</v>
      </c>
      <c r="F6" s="114"/>
      <c r="G6" s="114"/>
      <c r="H6" s="99">
        <v>91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>
      <c r="B7" s="110" t="s">
        <v>12</v>
      </c>
      <c r="C7" s="110"/>
      <c r="D7" s="110"/>
      <c r="E7" s="116">
        <v>927</v>
      </c>
      <c r="F7" s="114"/>
      <c r="G7" s="114"/>
      <c r="H7" s="99">
        <v>231</v>
      </c>
      <c r="J7" s="13"/>
      <c r="K7" s="14">
        <f>E7</f>
        <v>927</v>
      </c>
      <c r="L7" s="15">
        <f>H7</f>
        <v>231</v>
      </c>
      <c r="M7" s="11"/>
      <c r="N7" s="11"/>
      <c r="O7" s="11"/>
      <c r="P7" s="11"/>
      <c r="Q7" s="13"/>
      <c r="R7" s="14">
        <f>E22</f>
        <v>15003</v>
      </c>
      <c r="S7" s="15">
        <f>H22</f>
        <v>598</v>
      </c>
      <c r="T7" s="11"/>
      <c r="U7" s="11"/>
      <c r="V7" s="11"/>
    </row>
    <row r="8" spans="1:22" ht="15.6">
      <c r="B8" s="110" t="s">
        <v>13</v>
      </c>
      <c r="C8" s="110"/>
      <c r="D8" s="110"/>
      <c r="E8" s="116">
        <v>366</v>
      </c>
      <c r="F8" s="114"/>
      <c r="G8" s="114"/>
      <c r="H8" s="99">
        <v>145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>
      <c r="B9" s="110" t="s">
        <v>14</v>
      </c>
      <c r="C9" s="110"/>
      <c r="D9" s="110"/>
      <c r="E9" s="116">
        <v>140</v>
      </c>
      <c r="F9" s="114"/>
      <c r="G9" s="114"/>
      <c r="H9" s="99">
        <v>90</v>
      </c>
      <c r="J9" s="13"/>
      <c r="K9" s="14">
        <f>E8</f>
        <v>366</v>
      </c>
      <c r="L9" s="15">
        <f>H8</f>
        <v>145</v>
      </c>
      <c r="M9" s="11"/>
      <c r="N9" s="11"/>
      <c r="O9" s="11"/>
      <c r="P9" s="11"/>
      <c r="Q9" s="13"/>
      <c r="R9" s="14">
        <f>E23</f>
        <v>6746</v>
      </c>
      <c r="S9" s="15">
        <f>H23</f>
        <v>452</v>
      </c>
      <c r="T9" s="11"/>
      <c r="U9" s="11"/>
      <c r="V9" s="11"/>
    </row>
    <row r="10" spans="1:22" ht="15.6">
      <c r="B10" s="110" t="s">
        <v>15</v>
      </c>
      <c r="C10" s="110"/>
      <c r="D10" s="110"/>
      <c r="E10" s="116">
        <v>352</v>
      </c>
      <c r="F10" s="114"/>
      <c r="G10" s="114"/>
      <c r="H10" s="99">
        <v>114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10" t="s">
        <v>16</v>
      </c>
      <c r="C11" s="110"/>
      <c r="D11" s="110"/>
      <c r="E11" s="115">
        <v>24563</v>
      </c>
      <c r="F11" s="114"/>
      <c r="G11" s="114"/>
      <c r="H11" s="100">
        <v>1330</v>
      </c>
      <c r="J11" s="13"/>
      <c r="K11" s="14">
        <f>E9</f>
        <v>140</v>
      </c>
      <c r="L11" s="15">
        <f>H9</f>
        <v>90</v>
      </c>
      <c r="M11" s="11"/>
      <c r="N11" s="11"/>
      <c r="O11" s="11"/>
      <c r="P11" s="11"/>
      <c r="Q11" s="13"/>
      <c r="R11" s="14">
        <f>E24</f>
        <v>2560</v>
      </c>
      <c r="S11" s="15">
        <f>H24</f>
        <v>233</v>
      </c>
      <c r="T11" s="11"/>
      <c r="U11" s="11"/>
      <c r="V11" s="11"/>
    </row>
    <row r="12" spans="1:22" ht="15.6">
      <c r="B12" s="110" t="s">
        <v>8</v>
      </c>
      <c r="C12" s="110"/>
      <c r="D12" s="110"/>
      <c r="E12" s="116">
        <v>859</v>
      </c>
      <c r="F12" s="114"/>
      <c r="G12" s="114"/>
      <c r="H12" s="99">
        <v>236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>
      <c r="B13" s="110" t="s">
        <v>11</v>
      </c>
      <c r="C13" s="110"/>
      <c r="D13" s="110"/>
      <c r="E13" s="116">
        <v>140</v>
      </c>
      <c r="F13" s="114"/>
      <c r="G13" s="114"/>
      <c r="H13" s="99">
        <v>80</v>
      </c>
      <c r="J13" s="13"/>
      <c r="K13" s="14">
        <f>E10</f>
        <v>352</v>
      </c>
      <c r="L13" s="15">
        <f>H10</f>
        <v>114</v>
      </c>
      <c r="M13" s="11"/>
      <c r="N13" s="11"/>
      <c r="O13" s="11"/>
      <c r="P13" s="11"/>
      <c r="Q13" s="13"/>
      <c r="R13" s="14">
        <f>E25</f>
        <v>4290</v>
      </c>
      <c r="S13" s="15">
        <f>H25</f>
        <v>224</v>
      </c>
      <c r="T13" s="11"/>
      <c r="U13" s="11"/>
      <c r="V13" s="11"/>
    </row>
    <row r="14" spans="1:22" ht="15.6">
      <c r="B14" s="110" t="s">
        <v>12</v>
      </c>
      <c r="C14" s="110"/>
      <c r="D14" s="110"/>
      <c r="E14" s="116">
        <v>965</v>
      </c>
      <c r="F14" s="114"/>
      <c r="G14" s="114"/>
      <c r="H14" s="99">
        <v>270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>
      <c r="B15" s="110" t="s">
        <v>13</v>
      </c>
      <c r="C15" s="110"/>
      <c r="D15" s="110"/>
      <c r="E15" s="116">
        <v>350</v>
      </c>
      <c r="F15" s="114"/>
      <c r="G15" s="114"/>
      <c r="H15" s="99">
        <v>132</v>
      </c>
      <c r="J15" s="13"/>
      <c r="K15" s="14">
        <f>E12</f>
        <v>859</v>
      </c>
      <c r="L15" s="15">
        <f>H12</f>
        <v>236</v>
      </c>
      <c r="M15" s="11"/>
      <c r="N15" s="11"/>
      <c r="O15" s="11"/>
      <c r="P15" s="11"/>
      <c r="Q15" s="13"/>
      <c r="R15" s="14">
        <f>E27</f>
        <v>12543</v>
      </c>
      <c r="S15" s="15">
        <f>H27</f>
        <v>236</v>
      </c>
      <c r="T15" s="11"/>
      <c r="U15" s="11"/>
      <c r="V15" s="11"/>
    </row>
    <row r="16" spans="1:22" ht="15.6">
      <c r="B16" s="110" t="s">
        <v>14</v>
      </c>
      <c r="C16" s="110"/>
      <c r="D16" s="110"/>
      <c r="E16" s="116">
        <v>178</v>
      </c>
      <c r="F16" s="114"/>
      <c r="G16" s="114"/>
      <c r="H16" s="99">
        <v>97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>
      <c r="B17" s="110" t="s">
        <v>15</v>
      </c>
      <c r="C17" s="110"/>
      <c r="D17" s="110"/>
      <c r="E17" s="116">
        <v>235</v>
      </c>
      <c r="F17" s="114"/>
      <c r="G17" s="114"/>
      <c r="H17" s="99">
        <v>113</v>
      </c>
      <c r="J17" s="13"/>
      <c r="K17" s="14">
        <f>E13</f>
        <v>140</v>
      </c>
      <c r="L17" s="15">
        <f>H13</f>
        <v>80</v>
      </c>
      <c r="M17" s="11"/>
      <c r="N17" s="11"/>
      <c r="O17" s="11"/>
      <c r="P17" s="11"/>
      <c r="Q17" s="13"/>
      <c r="R17" s="14">
        <f>E28</f>
        <v>2170</v>
      </c>
      <c r="S17" s="15">
        <f>H28</f>
        <v>351</v>
      </c>
      <c r="T17" s="11"/>
      <c r="U17" s="11"/>
      <c r="V17" s="11"/>
    </row>
    <row r="18" spans="2:22" ht="15.6">
      <c r="B18" s="110" t="s">
        <v>53</v>
      </c>
      <c r="C18" s="110"/>
      <c r="D18" s="110"/>
      <c r="E18" s="115">
        <v>509913</v>
      </c>
      <c r="F18" s="114"/>
      <c r="G18" s="114"/>
      <c r="H18" s="100">
        <v>2062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10" t="s">
        <v>10</v>
      </c>
      <c r="C19" s="110"/>
      <c r="D19" s="110"/>
      <c r="E19" s="115">
        <v>258196</v>
      </c>
      <c r="F19" s="114"/>
      <c r="G19" s="114"/>
      <c r="H19" s="100">
        <v>1235</v>
      </c>
      <c r="J19" s="13"/>
      <c r="K19" s="14">
        <f>E14</f>
        <v>965</v>
      </c>
      <c r="L19" s="15">
        <f>H14</f>
        <v>270</v>
      </c>
      <c r="M19" s="11"/>
      <c r="N19" s="11"/>
      <c r="O19" s="11"/>
      <c r="P19" s="11"/>
      <c r="Q19" s="13"/>
      <c r="R19" s="14">
        <f>E29</f>
        <v>14234</v>
      </c>
      <c r="S19" s="15">
        <f>H29</f>
        <v>539</v>
      </c>
      <c r="T19" s="11"/>
      <c r="U19" s="11"/>
      <c r="V19" s="11"/>
    </row>
    <row r="20" spans="2:22" ht="15.6">
      <c r="B20" s="110" t="s">
        <v>8</v>
      </c>
      <c r="C20" s="110"/>
      <c r="D20" s="110"/>
      <c r="E20" s="115">
        <v>13493</v>
      </c>
      <c r="F20" s="114"/>
      <c r="G20" s="114"/>
      <c r="H20" s="99">
        <v>216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>
      <c r="B21" s="110" t="s">
        <v>11</v>
      </c>
      <c r="C21" s="110"/>
      <c r="D21" s="110"/>
      <c r="E21" s="115">
        <v>2987</v>
      </c>
      <c r="F21" s="114"/>
      <c r="G21" s="114"/>
      <c r="H21" s="99">
        <v>365</v>
      </c>
      <c r="J21" s="13"/>
      <c r="K21" s="14">
        <f>E15</f>
        <v>350</v>
      </c>
      <c r="L21" s="15">
        <f>H15</f>
        <v>132</v>
      </c>
      <c r="M21" s="11"/>
      <c r="N21" s="11"/>
      <c r="O21" s="11"/>
      <c r="Q21" s="13"/>
      <c r="R21" s="14">
        <f>E30</f>
        <v>6918</v>
      </c>
      <c r="S21" s="15">
        <f>H30</f>
        <v>525</v>
      </c>
      <c r="T21" s="11"/>
      <c r="U21" s="11"/>
      <c r="V21" s="11"/>
    </row>
    <row r="22" spans="2:22" ht="15.6">
      <c r="B22" s="110" t="s">
        <v>12</v>
      </c>
      <c r="C22" s="110"/>
      <c r="D22" s="110"/>
      <c r="E22" s="115">
        <v>15003</v>
      </c>
      <c r="F22" s="114"/>
      <c r="G22" s="114"/>
      <c r="H22" s="99">
        <v>598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>
      <c r="B23" s="110" t="s">
        <v>13</v>
      </c>
      <c r="C23" s="110"/>
      <c r="D23" s="110"/>
      <c r="E23" s="115">
        <v>6746</v>
      </c>
      <c r="F23" s="114"/>
      <c r="G23" s="114"/>
      <c r="H23" s="99">
        <v>452</v>
      </c>
      <c r="J23" s="13"/>
      <c r="K23" s="14">
        <f>E16</f>
        <v>178</v>
      </c>
      <c r="L23" s="15">
        <f>H16</f>
        <v>97</v>
      </c>
      <c r="Q23" s="13"/>
      <c r="R23" s="14">
        <f>E31</f>
        <v>2596</v>
      </c>
      <c r="S23" s="15">
        <f>H31</f>
        <v>301</v>
      </c>
    </row>
    <row r="24" spans="2:22" ht="15.6">
      <c r="B24" s="110" t="s">
        <v>14</v>
      </c>
      <c r="C24" s="110"/>
      <c r="D24" s="110"/>
      <c r="E24" s="115">
        <v>2560</v>
      </c>
      <c r="F24" s="114"/>
      <c r="G24" s="114"/>
      <c r="H24" s="99">
        <v>233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>
      <c r="B25" s="110" t="s">
        <v>15</v>
      </c>
      <c r="C25" s="110"/>
      <c r="D25" s="110"/>
      <c r="E25" s="115">
        <v>4290</v>
      </c>
      <c r="F25" s="114"/>
      <c r="G25" s="114"/>
      <c r="H25" s="99">
        <v>224</v>
      </c>
      <c r="J25" s="13"/>
      <c r="K25" s="14">
        <f>E17</f>
        <v>235</v>
      </c>
      <c r="L25" s="15">
        <f>H17</f>
        <v>113</v>
      </c>
      <c r="Q25" s="13"/>
      <c r="R25" s="14">
        <f>E32</f>
        <v>3910</v>
      </c>
      <c r="S25" s="15">
        <f>H32</f>
        <v>304</v>
      </c>
    </row>
    <row r="26" spans="2:22">
      <c r="B26" s="110" t="s">
        <v>16</v>
      </c>
      <c r="C26" s="110"/>
      <c r="D26" s="110"/>
      <c r="E26" s="115">
        <v>251717</v>
      </c>
      <c r="F26" s="114"/>
      <c r="G26" s="114"/>
      <c r="H26" s="100">
        <v>1470</v>
      </c>
    </row>
    <row r="27" spans="2:22">
      <c r="B27" s="110" t="s">
        <v>8</v>
      </c>
      <c r="C27" s="110"/>
      <c r="D27" s="110"/>
      <c r="E27" s="115">
        <v>12543</v>
      </c>
      <c r="F27" s="114"/>
      <c r="G27" s="114"/>
      <c r="H27" s="99">
        <v>236</v>
      </c>
    </row>
    <row r="28" spans="2:22">
      <c r="B28" s="110" t="s">
        <v>11</v>
      </c>
      <c r="C28" s="110"/>
      <c r="D28" s="110"/>
      <c r="E28" s="115">
        <v>2170</v>
      </c>
      <c r="F28" s="114"/>
      <c r="G28" s="114"/>
      <c r="H28" s="99">
        <v>351</v>
      </c>
    </row>
    <row r="29" spans="2:22">
      <c r="B29" s="110" t="s">
        <v>12</v>
      </c>
      <c r="C29" s="110"/>
      <c r="D29" s="110"/>
      <c r="E29" s="115">
        <v>14234</v>
      </c>
      <c r="F29" s="114"/>
      <c r="G29" s="114"/>
      <c r="H29" s="99">
        <v>539</v>
      </c>
    </row>
    <row r="30" spans="2:22">
      <c r="B30" s="110" t="s">
        <v>13</v>
      </c>
      <c r="C30" s="110"/>
      <c r="D30" s="110"/>
      <c r="E30" s="115">
        <v>6918</v>
      </c>
      <c r="F30" s="114"/>
      <c r="G30" s="114"/>
      <c r="H30" s="99">
        <v>525</v>
      </c>
    </row>
    <row r="31" spans="2:22">
      <c r="B31" s="110" t="s">
        <v>14</v>
      </c>
      <c r="C31" s="110"/>
      <c r="D31" s="110"/>
      <c r="E31" s="115">
        <v>2596</v>
      </c>
      <c r="F31" s="114"/>
      <c r="G31" s="114"/>
      <c r="H31" s="99">
        <v>301</v>
      </c>
    </row>
    <row r="32" spans="2:22">
      <c r="B32" s="110" t="s">
        <v>15</v>
      </c>
      <c r="C32" s="110"/>
      <c r="D32" s="110"/>
      <c r="E32" s="115">
        <v>3910</v>
      </c>
      <c r="F32" s="114"/>
      <c r="G32" s="114"/>
      <c r="H32" s="99">
        <v>304</v>
      </c>
    </row>
    <row r="36" spans="1:22">
      <c r="A36" s="3">
        <v>2015</v>
      </c>
      <c r="J36" s="120" t="s">
        <v>54</v>
      </c>
      <c r="K36" s="120"/>
      <c r="L36" s="120"/>
      <c r="M36" s="120"/>
      <c r="N36" s="120"/>
      <c r="O36" s="120"/>
      <c r="P36" s="85"/>
      <c r="Q36" s="120" t="s">
        <v>55</v>
      </c>
      <c r="R36" s="120"/>
      <c r="S36" s="120"/>
      <c r="T36" s="120"/>
      <c r="U36" s="120"/>
      <c r="V36" s="120"/>
    </row>
    <row r="37" spans="1:22" ht="15.6">
      <c r="B37" s="110" t="s">
        <v>7</v>
      </c>
      <c r="C37" s="110"/>
      <c r="D37" s="110"/>
      <c r="E37" s="115">
        <v>545840</v>
      </c>
      <c r="F37" s="114"/>
      <c r="G37" s="114"/>
      <c r="H37" s="96">
        <v>1329</v>
      </c>
      <c r="J37" s="12" t="s">
        <v>78</v>
      </c>
      <c r="K37" s="12" t="s">
        <v>79</v>
      </c>
      <c r="L37" s="12" t="s">
        <v>80</v>
      </c>
      <c r="M37" s="11"/>
      <c r="N37" s="11" t="s">
        <v>81</v>
      </c>
      <c r="O37" s="12" t="s">
        <v>82</v>
      </c>
      <c r="P37" s="12"/>
      <c r="Q37" s="12" t="s">
        <v>78</v>
      </c>
      <c r="R37" s="12" t="s">
        <v>79</v>
      </c>
      <c r="S37" s="12" t="s">
        <v>80</v>
      </c>
      <c r="T37" s="11"/>
      <c r="U37" s="11" t="s">
        <v>81</v>
      </c>
      <c r="V37" s="12" t="s">
        <v>82</v>
      </c>
    </row>
    <row r="38" spans="1:22" ht="15.6">
      <c r="B38" s="110" t="s">
        <v>9</v>
      </c>
      <c r="C38" s="110"/>
      <c r="D38" s="110"/>
      <c r="E38" s="115">
        <v>48334</v>
      </c>
      <c r="F38" s="114"/>
      <c r="G38" s="114"/>
      <c r="H38" s="96">
        <v>1960</v>
      </c>
      <c r="J38" s="13"/>
      <c r="K38" s="14">
        <f>E40</f>
        <v>761</v>
      </c>
      <c r="L38" s="15">
        <f>H40</f>
        <v>261</v>
      </c>
      <c r="M38" s="16"/>
      <c r="N38" s="17">
        <f>K38+K40+K42+K44+K46+K48+K50+K52+K54+K56+K58+K60</f>
        <v>5141</v>
      </c>
      <c r="O38" s="17">
        <f>SQRT(((L38)^2)+((L40)^2)+((L42)^2)+((L44)^2)+((L46)^2)+((L48)^2)+((L50)^2)+((L52)^2)+((L54)^2)+((L56)^2)+((L58)^2)+((L60)^2))</f>
        <v>583.34466655657354</v>
      </c>
      <c r="P38" s="17"/>
      <c r="Q38" s="13"/>
      <c r="R38" s="14">
        <f>E55</f>
        <v>13460</v>
      </c>
      <c r="S38" s="15">
        <f>H55</f>
        <v>279</v>
      </c>
      <c r="T38" s="16"/>
      <c r="U38" s="17">
        <f>R38+R40+R42+R44+R46+R48+R50+R52+R54+R56+R58+R60</f>
        <v>86541</v>
      </c>
      <c r="V38" s="17">
        <f>SQRT(((S38)^2)+((S40)^2)+((S42)^2)+((S44)^2)+((S46)^2)+((S48)^2)+((S50)^2)+((S52)^2)+((S54)^2)+((S56)^2)+((S58)^2)+((S60)^2))</f>
        <v>1364.298720955202</v>
      </c>
    </row>
    <row r="39" spans="1:22" ht="15.6">
      <c r="B39" s="110" t="s">
        <v>10</v>
      </c>
      <c r="C39" s="110"/>
      <c r="D39" s="110"/>
      <c r="E39" s="115">
        <v>23311</v>
      </c>
      <c r="F39" s="114"/>
      <c r="G39" s="114"/>
      <c r="H39" s="96">
        <v>1424</v>
      </c>
      <c r="J39" s="12" t="s">
        <v>83</v>
      </c>
      <c r="K39" s="12" t="s">
        <v>84</v>
      </c>
      <c r="L39" s="12" t="s">
        <v>85</v>
      </c>
      <c r="M39" s="11"/>
      <c r="N39" s="11"/>
      <c r="O39" s="11"/>
      <c r="P39" s="11"/>
      <c r="Q39" s="12" t="s">
        <v>83</v>
      </c>
      <c r="R39" s="12" t="s">
        <v>84</v>
      </c>
      <c r="S39" s="12" t="s">
        <v>85</v>
      </c>
      <c r="T39" s="11"/>
      <c r="U39" s="11"/>
      <c r="V39" s="11"/>
    </row>
    <row r="40" spans="1:22" ht="15.6">
      <c r="B40" s="110" t="s">
        <v>8</v>
      </c>
      <c r="C40" s="110"/>
      <c r="D40" s="110"/>
      <c r="E40" s="116">
        <v>761</v>
      </c>
      <c r="F40" s="114"/>
      <c r="G40" s="114"/>
      <c r="H40" s="95">
        <v>261</v>
      </c>
      <c r="J40" s="13"/>
      <c r="K40" s="14">
        <f>E41</f>
        <v>168</v>
      </c>
      <c r="L40" s="15">
        <f>H41</f>
        <v>123</v>
      </c>
      <c r="M40" s="11"/>
      <c r="N40" s="11"/>
      <c r="O40" s="11"/>
      <c r="P40" s="11"/>
      <c r="Q40" s="13"/>
      <c r="R40" s="14">
        <f>E56</f>
        <v>2972</v>
      </c>
      <c r="S40" s="15">
        <f>H56</f>
        <v>454</v>
      </c>
      <c r="T40" s="11"/>
      <c r="U40" s="11"/>
      <c r="V40" s="11"/>
    </row>
    <row r="41" spans="1:22" ht="15.6">
      <c r="B41" s="110" t="s">
        <v>11</v>
      </c>
      <c r="C41" s="110"/>
      <c r="D41" s="110"/>
      <c r="E41" s="116">
        <v>168</v>
      </c>
      <c r="F41" s="114"/>
      <c r="G41" s="114"/>
      <c r="H41" s="95">
        <v>123</v>
      </c>
      <c r="J41" s="12" t="s">
        <v>86</v>
      </c>
      <c r="K41" s="12" t="s">
        <v>87</v>
      </c>
      <c r="L41" s="12" t="s">
        <v>88</v>
      </c>
      <c r="M41" s="11"/>
      <c r="N41" s="11"/>
      <c r="O41" s="11"/>
      <c r="P41" s="11"/>
      <c r="Q41" s="12" t="s">
        <v>86</v>
      </c>
      <c r="R41" s="12" t="s">
        <v>87</v>
      </c>
      <c r="S41" s="12" t="s">
        <v>88</v>
      </c>
      <c r="T41" s="11"/>
      <c r="U41" s="11"/>
      <c r="V41" s="11"/>
    </row>
    <row r="42" spans="1:22" ht="15.6">
      <c r="B42" s="110" t="s">
        <v>12</v>
      </c>
      <c r="C42" s="110"/>
      <c r="D42" s="110"/>
      <c r="E42" s="116">
        <v>924</v>
      </c>
      <c r="F42" s="114"/>
      <c r="G42" s="114"/>
      <c r="H42" s="95">
        <v>248</v>
      </c>
      <c r="J42" s="13"/>
      <c r="K42" s="14">
        <f>E42</f>
        <v>924</v>
      </c>
      <c r="L42" s="15">
        <f>H42</f>
        <v>248</v>
      </c>
      <c r="M42" s="11"/>
      <c r="N42" s="11"/>
      <c r="O42" s="11"/>
      <c r="P42" s="11"/>
      <c r="Q42" s="13"/>
      <c r="R42" s="14">
        <f>E57</f>
        <v>14703</v>
      </c>
      <c r="S42" s="15">
        <f>H57</f>
        <v>517</v>
      </c>
      <c r="T42" s="11"/>
      <c r="U42" s="11"/>
      <c r="V42" s="11"/>
    </row>
    <row r="43" spans="1:22" ht="15.6">
      <c r="B43" s="110" t="s">
        <v>13</v>
      </c>
      <c r="C43" s="110"/>
      <c r="D43" s="110"/>
      <c r="E43" s="116">
        <v>327</v>
      </c>
      <c r="F43" s="114"/>
      <c r="G43" s="114"/>
      <c r="H43" s="95">
        <v>129</v>
      </c>
      <c r="J43" s="12" t="s">
        <v>89</v>
      </c>
      <c r="K43" s="12" t="s">
        <v>90</v>
      </c>
      <c r="L43" s="12" t="s">
        <v>91</v>
      </c>
      <c r="M43" s="11"/>
      <c r="N43" s="11"/>
      <c r="O43" s="11"/>
      <c r="P43" s="11"/>
      <c r="Q43" s="12" t="s">
        <v>89</v>
      </c>
      <c r="R43" s="12" t="s">
        <v>90</v>
      </c>
      <c r="S43" s="12" t="s">
        <v>91</v>
      </c>
      <c r="T43" s="11"/>
      <c r="U43" s="11"/>
      <c r="V43" s="11"/>
    </row>
    <row r="44" spans="1:22" ht="15.6">
      <c r="B44" s="110" t="s">
        <v>14</v>
      </c>
      <c r="C44" s="110"/>
      <c r="D44" s="110"/>
      <c r="E44" s="116">
        <v>180</v>
      </c>
      <c r="F44" s="114"/>
      <c r="G44" s="114"/>
      <c r="H44" s="95">
        <v>103</v>
      </c>
      <c r="J44" s="13"/>
      <c r="K44" s="14">
        <f>E43</f>
        <v>327</v>
      </c>
      <c r="L44" s="15">
        <f>H43</f>
        <v>129</v>
      </c>
      <c r="M44" s="11"/>
      <c r="N44" s="11"/>
      <c r="O44" s="11"/>
      <c r="P44" s="11"/>
      <c r="Q44" s="13"/>
      <c r="R44" s="14">
        <f>E58</f>
        <v>6717</v>
      </c>
      <c r="S44" s="15">
        <f>H58</f>
        <v>591</v>
      </c>
      <c r="T44" s="11"/>
      <c r="U44" s="11"/>
      <c r="V44" s="11"/>
    </row>
    <row r="45" spans="1:22" ht="15.6">
      <c r="B45" s="110" t="s">
        <v>15</v>
      </c>
      <c r="C45" s="110"/>
      <c r="D45" s="110"/>
      <c r="E45" s="116">
        <v>344</v>
      </c>
      <c r="F45" s="114"/>
      <c r="G45" s="114"/>
      <c r="H45" s="95">
        <v>130</v>
      </c>
      <c r="J45" s="12" t="s">
        <v>92</v>
      </c>
      <c r="K45" s="12" t="s">
        <v>93</v>
      </c>
      <c r="L45" s="12" t="s">
        <v>94</v>
      </c>
      <c r="M45" s="11"/>
      <c r="N45" s="11"/>
      <c r="O45" s="11"/>
      <c r="P45" s="11"/>
      <c r="Q45" s="12" t="s">
        <v>92</v>
      </c>
      <c r="R45" s="12" t="s">
        <v>93</v>
      </c>
      <c r="S45" s="12" t="s">
        <v>94</v>
      </c>
      <c r="T45" s="11"/>
      <c r="U45" s="11"/>
      <c r="V45" s="11"/>
    </row>
    <row r="46" spans="1:22" ht="15.6">
      <c r="B46" s="110" t="s">
        <v>16</v>
      </c>
      <c r="C46" s="110"/>
      <c r="D46" s="110"/>
      <c r="E46" s="115">
        <v>25023</v>
      </c>
      <c r="F46" s="114"/>
      <c r="G46" s="114"/>
      <c r="H46" s="96">
        <v>1252</v>
      </c>
      <c r="J46" s="13"/>
      <c r="K46" s="14">
        <f>E44</f>
        <v>180</v>
      </c>
      <c r="L46" s="15">
        <f>H44</f>
        <v>103</v>
      </c>
      <c r="M46" s="11"/>
      <c r="N46" s="11"/>
      <c r="O46" s="11"/>
      <c r="P46" s="11"/>
      <c r="Q46" s="13"/>
      <c r="R46" s="14">
        <f>E59</f>
        <v>2611</v>
      </c>
      <c r="S46" s="15">
        <f>H59</f>
        <v>292</v>
      </c>
      <c r="T46" s="11"/>
      <c r="U46" s="11"/>
      <c r="V46" s="11"/>
    </row>
    <row r="47" spans="1:22" ht="15.6">
      <c r="B47" s="110" t="s">
        <v>8</v>
      </c>
      <c r="C47" s="110"/>
      <c r="D47" s="110"/>
      <c r="E47" s="116">
        <v>760</v>
      </c>
      <c r="F47" s="114"/>
      <c r="G47" s="114"/>
      <c r="H47" s="95">
        <v>236</v>
      </c>
      <c r="J47" s="12" t="s">
        <v>95</v>
      </c>
      <c r="K47" s="12" t="s">
        <v>96</v>
      </c>
      <c r="L47" s="12" t="s">
        <v>97</v>
      </c>
      <c r="M47" s="11"/>
      <c r="N47" s="11"/>
      <c r="O47" s="11"/>
      <c r="P47" s="11"/>
      <c r="Q47" s="12" t="s">
        <v>95</v>
      </c>
      <c r="R47" s="12" t="s">
        <v>96</v>
      </c>
      <c r="S47" s="12" t="s">
        <v>97</v>
      </c>
      <c r="T47" s="11"/>
      <c r="U47" s="11"/>
      <c r="V47" s="11"/>
    </row>
    <row r="48" spans="1:22" ht="15.6">
      <c r="B48" s="110" t="s">
        <v>11</v>
      </c>
      <c r="C48" s="110"/>
      <c r="D48" s="110"/>
      <c r="E48" s="116">
        <v>107</v>
      </c>
      <c r="F48" s="114"/>
      <c r="G48" s="114"/>
      <c r="H48" s="95">
        <v>57</v>
      </c>
      <c r="J48" s="13"/>
      <c r="K48" s="14">
        <v>371</v>
      </c>
      <c r="L48" s="15">
        <f>H45</f>
        <v>130</v>
      </c>
      <c r="M48" s="11"/>
      <c r="N48" s="11"/>
      <c r="O48" s="11"/>
      <c r="P48" s="11"/>
      <c r="Q48" s="13"/>
      <c r="R48" s="14">
        <f>E60</f>
        <v>4089</v>
      </c>
      <c r="S48" s="15">
        <f>H60</f>
        <v>294</v>
      </c>
      <c r="T48" s="11"/>
      <c r="U48" s="11"/>
      <c r="V48" s="11"/>
    </row>
    <row r="49" spans="2:22" ht="15.6">
      <c r="B49" s="110" t="s">
        <v>12</v>
      </c>
      <c r="C49" s="110"/>
      <c r="D49" s="110"/>
      <c r="E49" s="116">
        <v>900</v>
      </c>
      <c r="F49" s="114"/>
      <c r="G49" s="114"/>
      <c r="H49" s="95">
        <v>251</v>
      </c>
      <c r="J49" s="12" t="s">
        <v>98</v>
      </c>
      <c r="K49" s="12" t="s">
        <v>99</v>
      </c>
      <c r="L49" s="12" t="s">
        <v>100</v>
      </c>
      <c r="M49" s="11"/>
      <c r="N49" s="11"/>
      <c r="O49" s="11"/>
      <c r="P49" s="11"/>
      <c r="Q49" s="12" t="s">
        <v>98</v>
      </c>
      <c r="R49" s="12" t="s">
        <v>99</v>
      </c>
      <c r="S49" s="12" t="s">
        <v>100</v>
      </c>
      <c r="T49" s="11"/>
      <c r="U49" s="11"/>
      <c r="V49" s="11"/>
    </row>
    <row r="50" spans="2:22" ht="15.6">
      <c r="B50" s="110" t="s">
        <v>13</v>
      </c>
      <c r="C50" s="110"/>
      <c r="D50" s="110"/>
      <c r="E50" s="116">
        <v>281</v>
      </c>
      <c r="F50" s="114"/>
      <c r="G50" s="114"/>
      <c r="H50" s="95">
        <v>97</v>
      </c>
      <c r="J50" s="13"/>
      <c r="K50" s="14">
        <f>E47</f>
        <v>760</v>
      </c>
      <c r="L50" s="15">
        <f>H47</f>
        <v>236</v>
      </c>
      <c r="M50" s="11"/>
      <c r="N50" s="11"/>
      <c r="O50" s="11"/>
      <c r="P50" s="11"/>
      <c r="Q50" s="13"/>
      <c r="R50" s="14">
        <f>E62</f>
        <v>12464</v>
      </c>
      <c r="S50" s="15">
        <f>H62</f>
        <v>245</v>
      </c>
      <c r="T50" s="11"/>
      <c r="U50" s="11"/>
      <c r="V50" s="11"/>
    </row>
    <row r="51" spans="2:22" ht="15.6">
      <c r="B51" s="110" t="s">
        <v>14</v>
      </c>
      <c r="C51" s="110"/>
      <c r="D51" s="110"/>
      <c r="E51" s="116">
        <v>139</v>
      </c>
      <c r="F51" s="114"/>
      <c r="G51" s="114"/>
      <c r="H51" s="95">
        <v>96</v>
      </c>
      <c r="J51" s="12" t="s">
        <v>101</v>
      </c>
      <c r="K51" s="12" t="s">
        <v>102</v>
      </c>
      <c r="L51" s="12" t="s">
        <v>103</v>
      </c>
      <c r="M51" s="11"/>
      <c r="N51" s="11"/>
      <c r="O51" s="11"/>
      <c r="P51" s="11"/>
      <c r="Q51" s="12" t="s">
        <v>101</v>
      </c>
      <c r="R51" s="12" t="s">
        <v>102</v>
      </c>
      <c r="S51" s="12" t="s">
        <v>103</v>
      </c>
      <c r="T51" s="11"/>
      <c r="U51" s="11"/>
      <c r="V51" s="11"/>
    </row>
    <row r="52" spans="2:22" ht="15.6">
      <c r="B52" s="110" t="s">
        <v>15</v>
      </c>
      <c r="C52" s="110"/>
      <c r="D52" s="110"/>
      <c r="E52" s="116">
        <v>223</v>
      </c>
      <c r="F52" s="114"/>
      <c r="G52" s="114"/>
      <c r="H52" s="95">
        <v>104</v>
      </c>
      <c r="J52" s="13"/>
      <c r="K52" s="14">
        <f>E48</f>
        <v>107</v>
      </c>
      <c r="L52" s="15">
        <f>H48</f>
        <v>57</v>
      </c>
      <c r="M52" s="11"/>
      <c r="N52" s="11"/>
      <c r="O52" s="11"/>
      <c r="P52" s="11"/>
      <c r="Q52" s="13"/>
      <c r="R52" s="14">
        <f>E63</f>
        <v>2006</v>
      </c>
      <c r="S52" s="15">
        <f>H63</f>
        <v>313</v>
      </c>
      <c r="T52" s="11"/>
      <c r="U52" s="11"/>
      <c r="V52" s="11"/>
    </row>
    <row r="53" spans="2:22" ht="15.6">
      <c r="B53" s="110" t="s">
        <v>53</v>
      </c>
      <c r="C53" s="110"/>
      <c r="D53" s="110"/>
      <c r="E53" s="115">
        <v>497506</v>
      </c>
      <c r="F53" s="114"/>
      <c r="G53" s="114"/>
      <c r="H53" s="96">
        <v>2297</v>
      </c>
      <c r="J53" s="12" t="s">
        <v>104</v>
      </c>
      <c r="K53" s="12" t="s">
        <v>105</v>
      </c>
      <c r="L53" s="12" t="s">
        <v>106</v>
      </c>
      <c r="M53" s="11"/>
      <c r="N53" s="11"/>
      <c r="O53" s="11"/>
      <c r="P53" s="11"/>
      <c r="Q53" s="12" t="s">
        <v>104</v>
      </c>
      <c r="R53" s="12" t="s">
        <v>105</v>
      </c>
      <c r="S53" s="12" t="s">
        <v>106</v>
      </c>
      <c r="T53" s="11"/>
      <c r="U53" s="11"/>
      <c r="V53" s="11"/>
    </row>
    <row r="54" spans="2:22" ht="15.6">
      <c r="B54" s="110" t="s">
        <v>10</v>
      </c>
      <c r="C54" s="110"/>
      <c r="D54" s="110"/>
      <c r="E54" s="115">
        <v>251812</v>
      </c>
      <c r="F54" s="114"/>
      <c r="G54" s="114"/>
      <c r="H54" s="96">
        <v>1596</v>
      </c>
      <c r="J54" s="13"/>
      <c r="K54" s="14">
        <f>E49</f>
        <v>900</v>
      </c>
      <c r="L54" s="15">
        <f>H49</f>
        <v>251</v>
      </c>
      <c r="M54" s="11"/>
      <c r="N54" s="11"/>
      <c r="O54" s="11"/>
      <c r="P54" s="11"/>
      <c r="Q54" s="13"/>
      <c r="R54" s="14">
        <f>E64</f>
        <v>14323</v>
      </c>
      <c r="S54" s="15">
        <f>H64</f>
        <v>493</v>
      </c>
      <c r="T54" s="11"/>
      <c r="U54" s="11"/>
      <c r="V54" s="11"/>
    </row>
    <row r="55" spans="2:22" ht="15.6">
      <c r="B55" s="110" t="s">
        <v>8</v>
      </c>
      <c r="C55" s="110"/>
      <c r="D55" s="110"/>
      <c r="E55" s="115">
        <v>13460</v>
      </c>
      <c r="F55" s="114"/>
      <c r="G55" s="114"/>
      <c r="H55" s="95">
        <v>279</v>
      </c>
      <c r="J55" s="12" t="s">
        <v>107</v>
      </c>
      <c r="K55" s="12" t="s">
        <v>108</v>
      </c>
      <c r="L55" s="12" t="s">
        <v>109</v>
      </c>
      <c r="M55" s="11"/>
      <c r="N55" s="11"/>
      <c r="O55" s="11"/>
      <c r="P55" s="11"/>
      <c r="Q55" s="12" t="s">
        <v>107</v>
      </c>
      <c r="R55" s="12" t="s">
        <v>108</v>
      </c>
      <c r="S55" s="12" t="s">
        <v>109</v>
      </c>
      <c r="T55" s="11"/>
      <c r="U55" s="11"/>
      <c r="V55" s="11"/>
    </row>
    <row r="56" spans="2:22" ht="15.6">
      <c r="B56" s="110" t="s">
        <v>11</v>
      </c>
      <c r="C56" s="110"/>
      <c r="D56" s="110"/>
      <c r="E56" s="115">
        <v>2972</v>
      </c>
      <c r="F56" s="114"/>
      <c r="G56" s="114"/>
      <c r="H56" s="95">
        <v>454</v>
      </c>
      <c r="J56" s="13"/>
      <c r="K56" s="14">
        <f>E50</f>
        <v>281</v>
      </c>
      <c r="L56" s="15">
        <f>H50</f>
        <v>97</v>
      </c>
      <c r="M56" s="11"/>
      <c r="N56" s="11"/>
      <c r="O56" s="11"/>
      <c r="P56" s="11"/>
      <c r="Q56" s="13"/>
      <c r="R56" s="14">
        <f>E65</f>
        <v>6770</v>
      </c>
      <c r="S56" s="15">
        <f>H65</f>
        <v>445</v>
      </c>
      <c r="T56" s="11"/>
      <c r="U56" s="11"/>
      <c r="V56" s="11"/>
    </row>
    <row r="57" spans="2:22" ht="15.6">
      <c r="B57" s="110" t="s">
        <v>12</v>
      </c>
      <c r="C57" s="110"/>
      <c r="D57" s="110"/>
      <c r="E57" s="115">
        <v>14703</v>
      </c>
      <c r="F57" s="114"/>
      <c r="G57" s="114"/>
      <c r="H57" s="95">
        <v>517</v>
      </c>
      <c r="J57" s="12" t="s">
        <v>104</v>
      </c>
      <c r="K57" s="12" t="s">
        <v>110</v>
      </c>
      <c r="L57" s="12" t="s">
        <v>111</v>
      </c>
      <c r="Q57" s="12" t="s">
        <v>104</v>
      </c>
      <c r="R57" s="12" t="s">
        <v>110</v>
      </c>
      <c r="S57" s="12" t="s">
        <v>111</v>
      </c>
    </row>
    <row r="58" spans="2:22" ht="15.6">
      <c r="B58" s="110" t="s">
        <v>13</v>
      </c>
      <c r="C58" s="110"/>
      <c r="D58" s="110"/>
      <c r="E58" s="115">
        <v>6717</v>
      </c>
      <c r="F58" s="114"/>
      <c r="G58" s="114"/>
      <c r="H58" s="95">
        <v>591</v>
      </c>
      <c r="J58" s="13"/>
      <c r="K58" s="14">
        <f>E51</f>
        <v>139</v>
      </c>
      <c r="L58" s="15">
        <f>H51</f>
        <v>96</v>
      </c>
      <c r="Q58" s="13"/>
      <c r="R58" s="14">
        <f>E66</f>
        <v>2430</v>
      </c>
      <c r="S58" s="15">
        <f>H66</f>
        <v>296</v>
      </c>
    </row>
    <row r="59" spans="2:22" ht="15.6">
      <c r="B59" s="110" t="s">
        <v>14</v>
      </c>
      <c r="C59" s="110"/>
      <c r="D59" s="110"/>
      <c r="E59" s="115">
        <v>2611</v>
      </c>
      <c r="F59" s="114"/>
      <c r="G59" s="114"/>
      <c r="H59" s="95">
        <v>292</v>
      </c>
      <c r="J59" s="12" t="s">
        <v>107</v>
      </c>
      <c r="K59" s="12" t="s">
        <v>112</v>
      </c>
      <c r="L59" s="12" t="s">
        <v>113</v>
      </c>
      <c r="Q59" s="12" t="s">
        <v>107</v>
      </c>
      <c r="R59" s="12" t="s">
        <v>112</v>
      </c>
      <c r="S59" s="12" t="s">
        <v>113</v>
      </c>
    </row>
    <row r="60" spans="2:22" ht="15.6">
      <c r="B60" s="110" t="s">
        <v>15</v>
      </c>
      <c r="C60" s="110"/>
      <c r="D60" s="110"/>
      <c r="E60" s="115">
        <v>4089</v>
      </c>
      <c r="F60" s="114"/>
      <c r="G60" s="114"/>
      <c r="H60" s="95">
        <v>294</v>
      </c>
      <c r="J60" s="13"/>
      <c r="K60" s="14">
        <f>E52</f>
        <v>223</v>
      </c>
      <c r="L60" s="15">
        <f>H52</f>
        <v>104</v>
      </c>
      <c r="Q60" s="13"/>
      <c r="R60" s="14">
        <f>E67</f>
        <v>3996</v>
      </c>
      <c r="S60" s="15">
        <f>H67</f>
        <v>320</v>
      </c>
    </row>
    <row r="61" spans="2:22">
      <c r="B61" s="110" t="s">
        <v>16</v>
      </c>
      <c r="C61" s="110"/>
      <c r="D61" s="110"/>
      <c r="E61" s="115">
        <v>245694</v>
      </c>
      <c r="F61" s="114"/>
      <c r="G61" s="114"/>
      <c r="H61" s="96">
        <v>1398</v>
      </c>
    </row>
    <row r="62" spans="2:22">
      <c r="B62" s="110" t="s">
        <v>8</v>
      </c>
      <c r="C62" s="110"/>
      <c r="D62" s="110"/>
      <c r="E62" s="115">
        <v>12464</v>
      </c>
      <c r="F62" s="114"/>
      <c r="G62" s="114"/>
      <c r="H62" s="95">
        <v>245</v>
      </c>
    </row>
    <row r="63" spans="2:22">
      <c r="B63" s="110" t="s">
        <v>11</v>
      </c>
      <c r="C63" s="110"/>
      <c r="D63" s="110"/>
      <c r="E63" s="115">
        <v>2006</v>
      </c>
      <c r="F63" s="114"/>
      <c r="G63" s="114"/>
      <c r="H63" s="95">
        <v>313</v>
      </c>
    </row>
    <row r="64" spans="2:22">
      <c r="B64" s="110" t="s">
        <v>12</v>
      </c>
      <c r="C64" s="110"/>
      <c r="D64" s="110"/>
      <c r="E64" s="115">
        <v>14323</v>
      </c>
      <c r="F64" s="114"/>
      <c r="G64" s="114"/>
      <c r="H64" s="95">
        <v>493</v>
      </c>
    </row>
    <row r="65" spans="1:22">
      <c r="B65" s="110" t="s">
        <v>13</v>
      </c>
      <c r="C65" s="110"/>
      <c r="D65" s="110"/>
      <c r="E65" s="115">
        <v>6770</v>
      </c>
      <c r="F65" s="114"/>
      <c r="G65" s="114"/>
      <c r="H65" s="95">
        <v>445</v>
      </c>
    </row>
    <row r="66" spans="1:22">
      <c r="B66" s="110" t="s">
        <v>14</v>
      </c>
      <c r="C66" s="110"/>
      <c r="D66" s="110"/>
      <c r="E66" s="115">
        <v>2430</v>
      </c>
      <c r="F66" s="114"/>
      <c r="G66" s="114"/>
      <c r="H66" s="95">
        <v>296</v>
      </c>
    </row>
    <row r="67" spans="1:22">
      <c r="B67" s="110" t="s">
        <v>15</v>
      </c>
      <c r="C67" s="110"/>
      <c r="D67" s="110"/>
      <c r="E67" s="115">
        <v>3996</v>
      </c>
      <c r="F67" s="114"/>
      <c r="G67" s="114"/>
      <c r="H67" s="95">
        <v>320</v>
      </c>
    </row>
    <row r="69" spans="1:22" ht="18">
      <c r="Q69" s="12" t="s">
        <v>17</v>
      </c>
      <c r="R69" s="12" t="s">
        <v>18</v>
      </c>
      <c r="S69" s="12" t="s">
        <v>19</v>
      </c>
      <c r="T69" s="11"/>
      <c r="U69" s="11" t="s">
        <v>20</v>
      </c>
      <c r="V69" s="12" t="s">
        <v>21</v>
      </c>
    </row>
    <row r="70" spans="1:22" ht="15.6">
      <c r="Q70" s="13"/>
      <c r="R70" s="14">
        <v>13259</v>
      </c>
      <c r="S70" s="15">
        <v>635</v>
      </c>
      <c r="T70" s="16"/>
      <c r="U70" s="17">
        <f>R70+R72+R74+R76+R78+R80+R82+R84+R86+R88+R90+R92</f>
        <v>86735</v>
      </c>
      <c r="V70" s="17">
        <f>SQRT(((S70)^2)+((S72)^2)+((S74)^2)+((S76)^2)+((S78)^2)+((S80)^2)+((S82)^2)+((S84)^2)+((S86)^2)+((S88)^2)+((S90)^2)+((S92)^2))</f>
        <v>3399.5936521884496</v>
      </c>
    </row>
    <row r="71" spans="1:22" ht="18">
      <c r="B71" s="110" t="s">
        <v>7</v>
      </c>
      <c r="C71" s="110"/>
      <c r="D71" s="110"/>
      <c r="E71" s="110"/>
      <c r="F71" s="110"/>
      <c r="G71" s="110"/>
      <c r="H71" s="35"/>
      <c r="J71" s="12" t="s">
        <v>17</v>
      </c>
      <c r="K71" s="12" t="s">
        <v>18</v>
      </c>
      <c r="L71" s="12" t="s">
        <v>19</v>
      </c>
      <c r="M71" s="11"/>
      <c r="N71" s="11" t="s">
        <v>20</v>
      </c>
      <c r="O71" s="12" t="s">
        <v>21</v>
      </c>
      <c r="P71" s="12"/>
      <c r="Q71" s="12" t="s">
        <v>22</v>
      </c>
      <c r="R71" s="12" t="s">
        <v>23</v>
      </c>
      <c r="S71" s="12" t="s">
        <v>24</v>
      </c>
      <c r="T71" s="11"/>
      <c r="U71" s="11"/>
      <c r="V71" s="11"/>
    </row>
    <row r="72" spans="1:22" ht="15.6">
      <c r="B72" s="110" t="s">
        <v>9</v>
      </c>
      <c r="C72" s="110"/>
      <c r="D72" s="110"/>
      <c r="E72" s="110"/>
      <c r="F72" s="110"/>
      <c r="G72" s="110"/>
      <c r="H72" s="35"/>
      <c r="J72" s="13"/>
      <c r="K72" s="14">
        <v>908</v>
      </c>
      <c r="L72" s="15">
        <v>531</v>
      </c>
      <c r="M72" s="16"/>
      <c r="N72" s="17">
        <f>K72+K74+K76+K78+K80+K82+K84+K86+K88+K90+K92+K94</f>
        <v>5406</v>
      </c>
      <c r="O72" s="17">
        <f>SQRT(((L72)^2)+((L74)^2)+((L76)^2)+((L78)^2)+((L80)^2)+((L82)^2)+((L84)^2)+((L86)^2)+((L88)^2)+((L90)^2)+((L92)^2)+((L94)^2))</f>
        <v>1450.7587669905704</v>
      </c>
      <c r="P72" s="17"/>
      <c r="Q72" s="13"/>
      <c r="R72" s="14">
        <v>2370</v>
      </c>
      <c r="S72" s="15">
        <v>946</v>
      </c>
      <c r="T72" s="11"/>
      <c r="U72" s="11"/>
      <c r="V72" s="11"/>
    </row>
    <row r="73" spans="1:22" ht="18">
      <c r="B73" s="110" t="s">
        <v>10</v>
      </c>
      <c r="C73" s="110"/>
      <c r="D73" s="110"/>
      <c r="E73" s="110"/>
      <c r="F73" s="110"/>
      <c r="G73" s="110"/>
      <c r="H73" s="35"/>
      <c r="J73" s="12" t="s">
        <v>22</v>
      </c>
      <c r="K73" s="12" t="s">
        <v>23</v>
      </c>
      <c r="L73" s="12" t="s">
        <v>24</v>
      </c>
      <c r="M73" s="11"/>
      <c r="N73" s="11"/>
      <c r="O73" s="11"/>
      <c r="P73" s="11"/>
      <c r="Q73" s="12" t="s">
        <v>25</v>
      </c>
      <c r="R73" s="12" t="s">
        <v>26</v>
      </c>
      <c r="S73" s="12" t="s">
        <v>27</v>
      </c>
      <c r="T73" s="11"/>
      <c r="U73" s="11"/>
      <c r="V73" s="11"/>
    </row>
    <row r="74" spans="1:22" ht="15.6">
      <c r="B74" s="110" t="s">
        <v>8</v>
      </c>
      <c r="C74" s="110"/>
      <c r="D74" s="110"/>
      <c r="E74" s="110"/>
      <c r="F74" s="110"/>
      <c r="G74" s="110"/>
      <c r="H74" s="35"/>
      <c r="J74" s="13"/>
      <c r="K74" s="14">
        <v>81</v>
      </c>
      <c r="L74" s="15">
        <v>134</v>
      </c>
      <c r="M74" s="11"/>
      <c r="N74" s="11"/>
      <c r="O74" s="11"/>
      <c r="P74" s="11"/>
      <c r="Q74" s="13"/>
      <c r="R74" s="14">
        <v>15372</v>
      </c>
      <c r="S74" s="15">
        <v>1360</v>
      </c>
      <c r="T74" s="11"/>
      <c r="U74" s="11"/>
      <c r="V74" s="11"/>
    </row>
    <row r="75" spans="1:22" ht="18">
      <c r="B75" s="110" t="s">
        <v>11</v>
      </c>
      <c r="C75" s="110"/>
      <c r="D75" s="110"/>
      <c r="E75" s="110"/>
      <c r="F75" s="110"/>
      <c r="G75" s="110"/>
      <c r="H75" s="35"/>
      <c r="J75" s="12" t="s">
        <v>25</v>
      </c>
      <c r="K75" s="12" t="s">
        <v>26</v>
      </c>
      <c r="L75" s="12" t="s">
        <v>27</v>
      </c>
      <c r="M75" s="11"/>
      <c r="N75" s="11"/>
      <c r="O75" s="11"/>
      <c r="P75" s="11"/>
      <c r="Q75" s="12" t="s">
        <v>28</v>
      </c>
      <c r="R75" s="12" t="s">
        <v>29</v>
      </c>
      <c r="S75" s="12" t="s">
        <v>30</v>
      </c>
      <c r="T75" s="11"/>
      <c r="U75" s="11"/>
      <c r="V75" s="11"/>
    </row>
    <row r="76" spans="1:22" ht="15.6">
      <c r="A76" s="3">
        <v>2014</v>
      </c>
      <c r="B76" s="110" t="s">
        <v>12</v>
      </c>
      <c r="C76" s="110"/>
      <c r="D76" s="110"/>
      <c r="E76" s="110"/>
      <c r="F76" s="110"/>
      <c r="G76" s="110"/>
      <c r="H76" s="35"/>
      <c r="J76" s="13"/>
      <c r="K76" s="14">
        <v>1006</v>
      </c>
      <c r="L76" s="15">
        <v>811</v>
      </c>
      <c r="M76" s="11"/>
      <c r="N76" s="11"/>
      <c r="O76" s="11"/>
      <c r="P76" s="11"/>
      <c r="Q76" s="13"/>
      <c r="R76" s="14">
        <v>6976</v>
      </c>
      <c r="S76" s="15">
        <v>1104</v>
      </c>
      <c r="T76" s="11"/>
      <c r="U76" s="11"/>
      <c r="V76" s="11"/>
    </row>
    <row r="77" spans="1:22" ht="18">
      <c r="B77" s="110" t="s">
        <v>13</v>
      </c>
      <c r="C77" s="110"/>
      <c r="D77" s="110"/>
      <c r="E77" s="110"/>
      <c r="F77" s="110"/>
      <c r="G77" s="110"/>
      <c r="H77" s="35"/>
      <c r="J77" s="12" t="s">
        <v>28</v>
      </c>
      <c r="K77" s="12" t="s">
        <v>29</v>
      </c>
      <c r="L77" s="12" t="s">
        <v>30</v>
      </c>
      <c r="M77" s="11"/>
      <c r="N77" s="11"/>
      <c r="O77" s="11"/>
      <c r="P77" s="11"/>
      <c r="Q77" s="12" t="s">
        <v>31</v>
      </c>
      <c r="R77" s="12" t="s">
        <v>32</v>
      </c>
      <c r="S77" s="12" t="s">
        <v>33</v>
      </c>
      <c r="T77" s="11"/>
      <c r="U77" s="11"/>
      <c r="V77" s="11"/>
    </row>
    <row r="78" spans="1:22" ht="15.6">
      <c r="A78" s="3"/>
      <c r="B78" s="110" t="s">
        <v>14</v>
      </c>
      <c r="C78" s="110"/>
      <c r="D78" s="110"/>
      <c r="E78" s="110"/>
      <c r="F78" s="110"/>
      <c r="G78" s="110"/>
      <c r="H78" s="35"/>
      <c r="J78" s="13"/>
      <c r="K78" s="14">
        <v>278</v>
      </c>
      <c r="L78" s="15">
        <v>225</v>
      </c>
      <c r="M78" s="11"/>
      <c r="N78" s="11"/>
      <c r="O78" s="11"/>
      <c r="P78" s="11"/>
      <c r="Q78" s="13"/>
      <c r="R78" s="14">
        <v>2619</v>
      </c>
      <c r="S78" s="15">
        <v>593</v>
      </c>
      <c r="T78" s="11"/>
      <c r="U78" s="11"/>
      <c r="V78" s="11"/>
    </row>
    <row r="79" spans="1:22" ht="18">
      <c r="B79" s="110" t="s">
        <v>15</v>
      </c>
      <c r="C79" s="110"/>
      <c r="D79" s="110"/>
      <c r="E79" s="110"/>
      <c r="F79" s="110"/>
      <c r="G79" s="110"/>
      <c r="H79" s="35"/>
      <c r="J79" s="12" t="s">
        <v>31</v>
      </c>
      <c r="K79" s="12" t="s">
        <v>32</v>
      </c>
      <c r="L79" s="12" t="s">
        <v>33</v>
      </c>
      <c r="M79" s="11"/>
      <c r="N79" s="11"/>
      <c r="O79" s="11"/>
      <c r="P79" s="11"/>
      <c r="Q79" s="12" t="s">
        <v>34</v>
      </c>
      <c r="R79" s="12" t="s">
        <v>35</v>
      </c>
      <c r="S79" s="12" t="s">
        <v>36</v>
      </c>
      <c r="T79" s="11"/>
      <c r="U79" s="11"/>
      <c r="V79" s="11"/>
    </row>
    <row r="80" spans="1:22" ht="15.6">
      <c r="B80" s="110" t="s">
        <v>16</v>
      </c>
      <c r="C80" s="110"/>
      <c r="D80" s="110"/>
      <c r="E80" s="110"/>
      <c r="F80" s="110"/>
      <c r="G80" s="110"/>
      <c r="H80" s="36"/>
      <c r="J80" s="13"/>
      <c r="K80" s="14">
        <v>275</v>
      </c>
      <c r="L80" s="15">
        <v>330</v>
      </c>
      <c r="M80" s="11"/>
      <c r="N80" s="11"/>
      <c r="O80" s="11"/>
      <c r="P80" s="11"/>
      <c r="Q80" s="13"/>
      <c r="R80" s="14">
        <v>3927</v>
      </c>
      <c r="S80" s="15">
        <v>597</v>
      </c>
      <c r="T80" s="11"/>
      <c r="U80" s="11"/>
      <c r="V80" s="11"/>
    </row>
    <row r="81" spans="2:22" ht="18">
      <c r="B81" s="110" t="s">
        <v>8</v>
      </c>
      <c r="C81" s="110"/>
      <c r="D81" s="110"/>
      <c r="E81" s="110"/>
      <c r="F81" s="110"/>
      <c r="G81" s="110"/>
      <c r="H81" s="36"/>
      <c r="J81" s="12" t="s">
        <v>34</v>
      </c>
      <c r="K81" s="12" t="s">
        <v>35</v>
      </c>
      <c r="L81" s="12" t="s">
        <v>36</v>
      </c>
      <c r="M81" s="11"/>
      <c r="N81" s="11"/>
      <c r="O81" s="11"/>
      <c r="P81" s="11"/>
      <c r="Q81" s="12" t="s">
        <v>37</v>
      </c>
      <c r="R81" s="12" t="s">
        <v>38</v>
      </c>
      <c r="S81" s="12" t="s">
        <v>39</v>
      </c>
      <c r="T81" s="11"/>
      <c r="U81" s="11"/>
      <c r="V81" s="11"/>
    </row>
    <row r="82" spans="2:22" ht="15.6">
      <c r="B82" s="110" t="s">
        <v>11</v>
      </c>
      <c r="C82" s="110"/>
      <c r="D82" s="110"/>
      <c r="E82" s="110"/>
      <c r="F82" s="110"/>
      <c r="G82" s="110"/>
      <c r="H82" s="36"/>
      <c r="J82" s="13"/>
      <c r="K82" s="14">
        <v>433</v>
      </c>
      <c r="L82" s="15">
        <v>359</v>
      </c>
      <c r="M82" s="11"/>
      <c r="N82" s="11"/>
      <c r="O82" s="11"/>
      <c r="P82" s="11"/>
      <c r="Q82" s="13"/>
      <c r="R82" s="14">
        <v>12306</v>
      </c>
      <c r="S82" s="15">
        <v>585</v>
      </c>
      <c r="T82" s="11"/>
      <c r="U82" s="11"/>
      <c r="V82" s="11"/>
    </row>
    <row r="83" spans="2:22" ht="18">
      <c r="B83" s="110" t="s">
        <v>12</v>
      </c>
      <c r="C83" s="110"/>
      <c r="D83" s="110"/>
      <c r="E83" s="110"/>
      <c r="F83" s="110"/>
      <c r="G83" s="110"/>
      <c r="H83" s="36"/>
      <c r="J83" s="12" t="s">
        <v>37</v>
      </c>
      <c r="K83" s="12" t="s">
        <v>38</v>
      </c>
      <c r="L83" s="12" t="s">
        <v>39</v>
      </c>
      <c r="M83" s="11"/>
      <c r="N83" s="11"/>
      <c r="O83" s="11"/>
      <c r="P83" s="11"/>
      <c r="Q83" s="12" t="s">
        <v>40</v>
      </c>
      <c r="R83" s="12" t="s">
        <v>41</v>
      </c>
      <c r="S83" s="12" t="s">
        <v>42</v>
      </c>
      <c r="T83" s="11"/>
      <c r="U83" s="11"/>
      <c r="V83" s="11"/>
    </row>
    <row r="84" spans="2:22" ht="15.6">
      <c r="B84" s="110" t="s">
        <v>13</v>
      </c>
      <c r="C84" s="110"/>
      <c r="D84" s="110"/>
      <c r="E84" s="110"/>
      <c r="F84" s="110"/>
      <c r="G84" s="110"/>
      <c r="H84" s="36"/>
      <c r="J84" s="13"/>
      <c r="K84" s="14">
        <v>1006</v>
      </c>
      <c r="L84" s="15">
        <v>608</v>
      </c>
      <c r="M84" s="11"/>
      <c r="N84" s="11"/>
      <c r="O84" s="11"/>
      <c r="P84" s="11"/>
      <c r="Q84" s="13"/>
      <c r="R84" s="14">
        <v>2682</v>
      </c>
      <c r="S84" s="15">
        <v>967</v>
      </c>
      <c r="T84" s="11"/>
      <c r="U84" s="11"/>
      <c r="V84" s="11"/>
    </row>
    <row r="85" spans="2:22" ht="18">
      <c r="B85" s="110" t="s">
        <v>14</v>
      </c>
      <c r="C85" s="110"/>
      <c r="D85" s="110"/>
      <c r="E85" s="110"/>
      <c r="F85" s="110"/>
      <c r="G85" s="110"/>
      <c r="H85" s="36"/>
      <c r="J85" s="12" t="s">
        <v>40</v>
      </c>
      <c r="K85" s="12" t="s">
        <v>41</v>
      </c>
      <c r="L85" s="12" t="s">
        <v>42</v>
      </c>
      <c r="M85" s="11"/>
      <c r="N85" s="11"/>
      <c r="O85" s="11"/>
      <c r="P85" s="11"/>
      <c r="Q85" s="12" t="s">
        <v>43</v>
      </c>
      <c r="R85" s="12" t="s">
        <v>44</v>
      </c>
      <c r="S85" s="12" t="s">
        <v>45</v>
      </c>
      <c r="T85" s="11"/>
      <c r="U85" s="11"/>
      <c r="V85" s="11"/>
    </row>
    <row r="86" spans="2:22" ht="15.6">
      <c r="B86" s="110" t="s">
        <v>15</v>
      </c>
      <c r="C86" s="110"/>
      <c r="D86" s="110"/>
      <c r="E86" s="110"/>
      <c r="F86" s="110"/>
      <c r="G86" s="110"/>
      <c r="H86" s="36"/>
      <c r="J86" s="13"/>
      <c r="K86" s="14">
        <v>236</v>
      </c>
      <c r="L86" s="15">
        <v>272</v>
      </c>
      <c r="M86" s="11"/>
      <c r="N86" s="11"/>
      <c r="O86" s="11"/>
      <c r="P86" s="11"/>
      <c r="Q86" s="13"/>
      <c r="R86" s="14">
        <v>14387</v>
      </c>
      <c r="S86" s="15">
        <v>1418</v>
      </c>
      <c r="T86" s="11"/>
      <c r="U86" s="11"/>
      <c r="V86" s="11"/>
    </row>
    <row r="87" spans="2:22" ht="18">
      <c r="B87" s="110" t="s">
        <v>53</v>
      </c>
      <c r="C87" s="110"/>
      <c r="D87" s="110"/>
      <c r="E87" s="110"/>
      <c r="F87" s="110"/>
      <c r="G87" s="110"/>
      <c r="H87" s="68"/>
      <c r="J87" s="12" t="s">
        <v>43</v>
      </c>
      <c r="K87" s="12" t="s">
        <v>44</v>
      </c>
      <c r="L87" s="12" t="s">
        <v>45</v>
      </c>
      <c r="M87" s="11"/>
      <c r="N87" s="11"/>
      <c r="O87" s="11"/>
      <c r="P87" s="11"/>
      <c r="Q87" s="12" t="s">
        <v>46</v>
      </c>
      <c r="R87" s="12" t="s">
        <v>47</v>
      </c>
      <c r="S87" s="12" t="s">
        <v>48</v>
      </c>
      <c r="T87" s="11"/>
      <c r="U87" s="11"/>
      <c r="V87" s="11"/>
    </row>
    <row r="88" spans="2:22" ht="15.6">
      <c r="B88" s="110" t="s">
        <v>10</v>
      </c>
      <c r="C88" s="110"/>
      <c r="D88" s="110"/>
      <c r="E88" s="110"/>
      <c r="F88" s="110"/>
      <c r="G88" s="110"/>
      <c r="H88" s="68"/>
      <c r="J88" s="13"/>
      <c r="K88" s="14">
        <v>211</v>
      </c>
      <c r="L88" s="15">
        <v>222</v>
      </c>
      <c r="M88" s="11"/>
      <c r="N88" s="11"/>
      <c r="O88" s="11"/>
      <c r="P88" s="11"/>
      <c r="Q88" s="13"/>
      <c r="R88" s="14">
        <v>6745</v>
      </c>
      <c r="S88" s="15">
        <v>1458</v>
      </c>
      <c r="T88" s="11"/>
      <c r="U88" s="11"/>
      <c r="V88" s="11"/>
    </row>
    <row r="89" spans="2:22" ht="18">
      <c r="B89" s="110" t="s">
        <v>8</v>
      </c>
      <c r="C89" s="110"/>
      <c r="D89" s="110"/>
      <c r="E89" s="110"/>
      <c r="F89" s="110"/>
      <c r="G89" s="110"/>
      <c r="H89" s="68"/>
      <c r="J89" s="12" t="s">
        <v>46</v>
      </c>
      <c r="K89" s="12" t="s">
        <v>47</v>
      </c>
      <c r="L89" s="12" t="s">
        <v>48</v>
      </c>
      <c r="M89" s="11"/>
      <c r="N89" s="11"/>
      <c r="O89" s="11"/>
      <c r="P89" s="11"/>
      <c r="Q89" s="12" t="s">
        <v>43</v>
      </c>
      <c r="R89" s="12" t="s">
        <v>49</v>
      </c>
      <c r="S89" s="12" t="s">
        <v>52</v>
      </c>
    </row>
    <row r="90" spans="2:22" ht="15.6">
      <c r="B90" s="110" t="s">
        <v>11</v>
      </c>
      <c r="C90" s="110"/>
      <c r="D90" s="110"/>
      <c r="E90" s="110"/>
      <c r="F90" s="110"/>
      <c r="G90" s="110"/>
      <c r="H90" s="68"/>
      <c r="J90" s="13"/>
      <c r="K90" s="14">
        <v>211</v>
      </c>
      <c r="L90" s="15">
        <v>192</v>
      </c>
      <c r="M90" s="11"/>
      <c r="N90" s="11"/>
      <c r="O90" s="11"/>
      <c r="P90" s="11"/>
      <c r="Q90" s="13"/>
      <c r="R90" s="14">
        <v>2667</v>
      </c>
      <c r="S90" s="15">
        <v>738</v>
      </c>
    </row>
    <row r="91" spans="2:22" ht="18">
      <c r="B91" s="110" t="s">
        <v>12</v>
      </c>
      <c r="C91" s="110"/>
      <c r="D91" s="110"/>
      <c r="E91" s="110"/>
      <c r="F91" s="110"/>
      <c r="G91" s="110"/>
      <c r="H91" s="68"/>
      <c r="J91" s="12" t="s">
        <v>43</v>
      </c>
      <c r="K91" s="12" t="s">
        <v>49</v>
      </c>
      <c r="L91" s="12" t="s">
        <v>52</v>
      </c>
      <c r="Q91" s="12" t="s">
        <v>46</v>
      </c>
      <c r="R91" s="12" t="s">
        <v>50</v>
      </c>
      <c r="S91" s="12" t="s">
        <v>51</v>
      </c>
    </row>
    <row r="92" spans="2:22" ht="15.6">
      <c r="B92" s="110" t="s">
        <v>13</v>
      </c>
      <c r="C92" s="110"/>
      <c r="D92" s="110"/>
      <c r="E92" s="110"/>
      <c r="F92" s="110"/>
      <c r="G92" s="110"/>
      <c r="H92" s="68"/>
      <c r="J92" s="13"/>
      <c r="K92" s="14">
        <v>268</v>
      </c>
      <c r="L92" s="15">
        <v>330</v>
      </c>
      <c r="Q92" s="13"/>
      <c r="R92" s="14">
        <v>3425</v>
      </c>
      <c r="S92" s="15">
        <v>724</v>
      </c>
    </row>
    <row r="93" spans="2:22" ht="18">
      <c r="B93" s="110" t="s">
        <v>14</v>
      </c>
      <c r="C93" s="110"/>
      <c r="D93" s="110"/>
      <c r="E93" s="110"/>
      <c r="F93" s="110"/>
      <c r="G93" s="110"/>
      <c r="H93" s="68"/>
      <c r="J93" s="12" t="s">
        <v>46</v>
      </c>
      <c r="K93" s="12" t="s">
        <v>50</v>
      </c>
      <c r="L93" s="12" t="s">
        <v>51</v>
      </c>
      <c r="Q93" s="13"/>
      <c r="R93" s="14"/>
      <c r="S93" s="15"/>
    </row>
    <row r="94" spans="2:22" ht="15.6">
      <c r="B94" s="110" t="s">
        <v>15</v>
      </c>
      <c r="C94" s="110"/>
      <c r="D94" s="110"/>
      <c r="E94" s="110"/>
      <c r="F94" s="110"/>
      <c r="G94" s="110"/>
      <c r="H94" s="68"/>
      <c r="J94" s="13"/>
      <c r="K94" s="14">
        <v>493</v>
      </c>
      <c r="L94" s="15">
        <v>469</v>
      </c>
    </row>
    <row r="95" spans="2:22">
      <c r="B95" s="110" t="s">
        <v>16</v>
      </c>
      <c r="C95" s="110"/>
      <c r="D95" s="110"/>
      <c r="E95" s="110"/>
      <c r="F95" s="110"/>
      <c r="G95" s="110"/>
      <c r="H95" s="69"/>
    </row>
    <row r="96" spans="2:22">
      <c r="B96" s="110" t="s">
        <v>8</v>
      </c>
      <c r="C96" s="110"/>
      <c r="D96" s="110"/>
      <c r="E96" s="110"/>
      <c r="F96" s="110"/>
      <c r="G96" s="110"/>
      <c r="H96" s="69"/>
    </row>
    <row r="97" spans="2:22">
      <c r="B97" s="110" t="s">
        <v>11</v>
      </c>
      <c r="C97" s="110"/>
      <c r="D97" s="110"/>
      <c r="E97" s="110"/>
      <c r="F97" s="110"/>
      <c r="G97" s="110"/>
      <c r="H97" s="69"/>
    </row>
    <row r="98" spans="2:22">
      <c r="B98" s="110" t="s">
        <v>12</v>
      </c>
      <c r="C98" s="110"/>
      <c r="D98" s="110"/>
      <c r="E98" s="110"/>
      <c r="F98" s="110"/>
      <c r="G98" s="110"/>
      <c r="H98" s="69"/>
    </row>
    <row r="99" spans="2:22">
      <c r="B99" s="110" t="s">
        <v>13</v>
      </c>
      <c r="C99" s="110"/>
      <c r="D99" s="110"/>
      <c r="E99" s="110"/>
      <c r="F99" s="110"/>
      <c r="G99" s="110"/>
      <c r="H99" s="69"/>
    </row>
    <row r="100" spans="2:22">
      <c r="B100" s="110" t="s">
        <v>14</v>
      </c>
      <c r="C100" s="110"/>
      <c r="D100" s="110"/>
      <c r="E100" s="110"/>
      <c r="F100" s="110"/>
      <c r="G100" s="110"/>
      <c r="H100" s="69"/>
    </row>
    <row r="101" spans="2:22">
      <c r="B101" s="110" t="s">
        <v>15</v>
      </c>
      <c r="C101" s="110"/>
      <c r="D101" s="110"/>
      <c r="E101" s="110"/>
      <c r="F101" s="110"/>
      <c r="G101" s="110"/>
      <c r="H101" s="69"/>
    </row>
    <row r="102" spans="2:22" ht="18">
      <c r="Q102" s="12" t="s">
        <v>17</v>
      </c>
      <c r="R102" s="12" t="s">
        <v>18</v>
      </c>
      <c r="S102" s="12" t="s">
        <v>19</v>
      </c>
      <c r="T102" s="11"/>
      <c r="U102" s="11" t="s">
        <v>20</v>
      </c>
      <c r="V102" s="12" t="s">
        <v>21</v>
      </c>
    </row>
    <row r="103" spans="2:22" ht="15.6">
      <c r="Q103" s="13"/>
      <c r="R103" s="14">
        <v>13427</v>
      </c>
      <c r="S103" s="15">
        <v>605</v>
      </c>
      <c r="T103" s="16"/>
      <c r="U103" s="17">
        <f>R103+R105+R107+R109+R111+R113+R115+R117+R119+R121+R123+R125</f>
        <v>86024</v>
      </c>
      <c r="V103" s="17">
        <f>SQRT(((S103)^2)+((S105)^2)+((S107)^2)+((S109)^2)+((S111)^2)+((S113)^2)+((S115)^2)+((S117)^2)+((S119)^2)+((S121)^2)+((S123)^2)+((S125)^2))</f>
        <v>3486.1739772994692</v>
      </c>
    </row>
    <row r="104" spans="2:22" ht="18">
      <c r="Q104" s="12" t="s">
        <v>22</v>
      </c>
      <c r="R104" s="12" t="s">
        <v>23</v>
      </c>
      <c r="S104" s="12" t="s">
        <v>24</v>
      </c>
      <c r="T104" s="11"/>
      <c r="U104" s="11"/>
      <c r="V104" s="11"/>
    </row>
    <row r="105" spans="2:22" ht="15.6">
      <c r="Q105" s="13"/>
      <c r="R105" s="14">
        <v>3384</v>
      </c>
      <c r="S105" s="15">
        <v>877</v>
      </c>
      <c r="T105" s="11"/>
      <c r="U105" s="11"/>
      <c r="V105" s="11"/>
    </row>
    <row r="106" spans="2:22" ht="18">
      <c r="B106" s="110" t="s">
        <v>7</v>
      </c>
      <c r="C106" s="110"/>
      <c r="D106" s="110"/>
      <c r="E106" s="110"/>
      <c r="F106" s="110"/>
      <c r="G106" s="110"/>
      <c r="H106" s="37"/>
      <c r="J106" s="12" t="s">
        <v>17</v>
      </c>
      <c r="K106" s="12" t="s">
        <v>18</v>
      </c>
      <c r="L106" s="12" t="s">
        <v>19</v>
      </c>
      <c r="M106" s="11"/>
      <c r="N106" s="11" t="s">
        <v>20</v>
      </c>
      <c r="O106" s="12" t="s">
        <v>21</v>
      </c>
      <c r="P106" s="12"/>
      <c r="Q106" s="12" t="s">
        <v>25</v>
      </c>
      <c r="R106" s="12" t="s">
        <v>26</v>
      </c>
      <c r="S106" s="12" t="s">
        <v>27</v>
      </c>
      <c r="T106" s="11"/>
      <c r="U106" s="11"/>
      <c r="V106" s="11"/>
    </row>
    <row r="107" spans="2:22" ht="15.6">
      <c r="B107" s="110" t="s">
        <v>9</v>
      </c>
      <c r="C107" s="110"/>
      <c r="D107" s="110"/>
      <c r="E107" s="110"/>
      <c r="F107" s="110"/>
      <c r="G107" s="110"/>
      <c r="H107" s="37"/>
      <c r="J107" s="13"/>
      <c r="K107" s="14">
        <v>778</v>
      </c>
      <c r="L107" s="15">
        <v>593</v>
      </c>
      <c r="M107" s="16"/>
      <c r="N107" s="17">
        <f>K107+K109+K111+K113+K115+K117+K119+K121+K123+K125+K127+K129</f>
        <v>5477</v>
      </c>
      <c r="O107" s="17">
        <f>SQRT(((L107)^2)+((L109)^2)+((L111)^2)+((L113)^2)+((L115)^2)+((L117)^2)+((L119)^2)+((L121)^2)+((L123)^2)+((L125)^2)+((L127)^2)+((L129)^2))</f>
        <v>1322.6949761755354</v>
      </c>
      <c r="P107" s="17"/>
      <c r="Q107" s="13"/>
      <c r="R107" s="14">
        <v>15498</v>
      </c>
      <c r="S107" s="15">
        <v>1554</v>
      </c>
      <c r="T107" s="11"/>
      <c r="U107" s="11"/>
      <c r="V107" s="11"/>
    </row>
    <row r="108" spans="2:22" ht="18">
      <c r="B108" s="110" t="s">
        <v>10</v>
      </c>
      <c r="C108" s="110"/>
      <c r="D108" s="110"/>
      <c r="E108" s="110"/>
      <c r="F108" s="110"/>
      <c r="G108" s="110"/>
      <c r="H108" s="37"/>
      <c r="J108" s="12" t="s">
        <v>22</v>
      </c>
      <c r="K108" s="12" t="s">
        <v>23</v>
      </c>
      <c r="L108" s="12" t="s">
        <v>24</v>
      </c>
      <c r="M108" s="11"/>
      <c r="N108" s="11"/>
      <c r="O108" s="11"/>
      <c r="P108" s="11"/>
      <c r="Q108" s="12" t="s">
        <v>28</v>
      </c>
      <c r="R108" s="12" t="s">
        <v>29</v>
      </c>
      <c r="S108" s="12" t="s">
        <v>30</v>
      </c>
      <c r="T108" s="11"/>
      <c r="U108" s="11"/>
      <c r="V108" s="11"/>
    </row>
    <row r="109" spans="2:22" ht="15.6">
      <c r="B109" s="110" t="s">
        <v>8</v>
      </c>
      <c r="C109" s="110"/>
      <c r="D109" s="110"/>
      <c r="E109" s="110"/>
      <c r="F109" s="110"/>
      <c r="G109" s="110"/>
      <c r="H109" s="37"/>
      <c r="J109" s="13"/>
      <c r="K109" s="14">
        <v>0</v>
      </c>
      <c r="L109" s="15">
        <v>213</v>
      </c>
      <c r="M109" s="11"/>
      <c r="N109" s="11"/>
      <c r="O109" s="11"/>
      <c r="P109" s="11"/>
      <c r="Q109" s="13"/>
      <c r="R109" s="14">
        <v>5799</v>
      </c>
      <c r="S109" s="15">
        <v>1387</v>
      </c>
      <c r="T109" s="11"/>
      <c r="U109" s="11"/>
      <c r="V109" s="11"/>
    </row>
    <row r="110" spans="2:22" ht="18">
      <c r="B110" s="110" t="s">
        <v>11</v>
      </c>
      <c r="C110" s="110"/>
      <c r="D110" s="110"/>
      <c r="E110" s="110"/>
      <c r="F110" s="110"/>
      <c r="G110" s="110"/>
      <c r="H110" s="37"/>
      <c r="J110" s="12" t="s">
        <v>25</v>
      </c>
      <c r="K110" s="12" t="s">
        <v>26</v>
      </c>
      <c r="L110" s="12" t="s">
        <v>27</v>
      </c>
      <c r="M110" s="11"/>
      <c r="N110" s="11"/>
      <c r="O110" s="11"/>
      <c r="P110" s="11"/>
      <c r="Q110" s="12" t="s">
        <v>31</v>
      </c>
      <c r="R110" s="12" t="s">
        <v>32</v>
      </c>
      <c r="S110" s="12" t="s">
        <v>33</v>
      </c>
      <c r="T110" s="11"/>
      <c r="U110" s="11"/>
      <c r="V110" s="11"/>
    </row>
    <row r="111" spans="2:22" ht="15.6">
      <c r="B111" s="110" t="s">
        <v>12</v>
      </c>
      <c r="C111" s="110"/>
      <c r="D111" s="110"/>
      <c r="E111" s="110"/>
      <c r="F111" s="110"/>
      <c r="G111" s="110"/>
      <c r="H111" s="37"/>
      <c r="J111" s="13"/>
      <c r="K111" s="14">
        <v>678</v>
      </c>
      <c r="L111" s="15">
        <v>383</v>
      </c>
      <c r="M111" s="11"/>
      <c r="N111" s="11"/>
      <c r="O111" s="11"/>
      <c r="P111" s="11"/>
      <c r="Q111" s="13"/>
      <c r="R111" s="14">
        <v>2554</v>
      </c>
      <c r="S111" s="15">
        <v>803</v>
      </c>
      <c r="T111" s="11"/>
      <c r="U111" s="11"/>
      <c r="V111" s="11"/>
    </row>
    <row r="112" spans="2:22" ht="18">
      <c r="B112" s="110" t="s">
        <v>13</v>
      </c>
      <c r="C112" s="110"/>
      <c r="D112" s="110"/>
      <c r="E112" s="110"/>
      <c r="F112" s="110"/>
      <c r="G112" s="110"/>
      <c r="H112" s="37"/>
      <c r="J112" s="12" t="s">
        <v>28</v>
      </c>
      <c r="K112" s="12" t="s">
        <v>29</v>
      </c>
      <c r="L112" s="12" t="s">
        <v>30</v>
      </c>
      <c r="M112" s="11"/>
      <c r="N112" s="11"/>
      <c r="O112" s="11"/>
      <c r="P112" s="11"/>
      <c r="Q112" s="12" t="s">
        <v>34</v>
      </c>
      <c r="R112" s="12" t="s">
        <v>35</v>
      </c>
      <c r="S112" s="12" t="s">
        <v>36</v>
      </c>
      <c r="T112" s="11"/>
      <c r="U112" s="11"/>
      <c r="V112" s="11"/>
    </row>
    <row r="113" spans="1:22" ht="15.6">
      <c r="B113" s="110" t="s">
        <v>14</v>
      </c>
      <c r="C113" s="110"/>
      <c r="D113" s="110"/>
      <c r="E113" s="110"/>
      <c r="F113" s="110"/>
      <c r="G113" s="110"/>
      <c r="H113" s="37"/>
      <c r="J113" s="13"/>
      <c r="K113" s="14">
        <v>612</v>
      </c>
      <c r="L113" s="15">
        <v>368</v>
      </c>
      <c r="M113" s="11"/>
      <c r="N113" s="11"/>
      <c r="O113" s="11"/>
      <c r="P113" s="11"/>
      <c r="Q113" s="13"/>
      <c r="R113" s="14">
        <v>3870</v>
      </c>
      <c r="S113" s="15">
        <v>748</v>
      </c>
      <c r="T113" s="11"/>
      <c r="U113" s="11"/>
      <c r="V113" s="11"/>
    </row>
    <row r="114" spans="1:22" ht="18">
      <c r="B114" s="110" t="s">
        <v>15</v>
      </c>
      <c r="C114" s="110"/>
      <c r="D114" s="110"/>
      <c r="E114" s="110"/>
      <c r="F114" s="110"/>
      <c r="G114" s="110"/>
      <c r="H114" s="37"/>
      <c r="J114" s="12" t="s">
        <v>31</v>
      </c>
      <c r="K114" s="12" t="s">
        <v>32</v>
      </c>
      <c r="L114" s="12" t="s">
        <v>33</v>
      </c>
      <c r="M114" s="11"/>
      <c r="N114" s="11"/>
      <c r="O114" s="11"/>
      <c r="P114" s="11"/>
      <c r="Q114" s="12" t="s">
        <v>37</v>
      </c>
      <c r="R114" s="12" t="s">
        <v>38</v>
      </c>
      <c r="S114" s="12" t="s">
        <v>39</v>
      </c>
      <c r="T114" s="11"/>
      <c r="U114" s="11"/>
      <c r="V114" s="11"/>
    </row>
    <row r="115" spans="1:22" ht="15.6">
      <c r="A115" s="3">
        <v>2013</v>
      </c>
      <c r="B115" s="110" t="s">
        <v>16</v>
      </c>
      <c r="C115" s="110"/>
      <c r="D115" s="110"/>
      <c r="E115" s="110"/>
      <c r="F115" s="110"/>
      <c r="G115" s="110"/>
      <c r="H115" s="38"/>
      <c r="J115" s="13"/>
      <c r="K115" s="14">
        <v>0</v>
      </c>
      <c r="L115" s="15">
        <v>213</v>
      </c>
      <c r="M115" s="11"/>
      <c r="N115" s="11"/>
      <c r="O115" s="11"/>
      <c r="P115" s="11"/>
      <c r="Q115" s="13"/>
      <c r="R115" s="14">
        <v>12343</v>
      </c>
      <c r="S115" s="15">
        <v>548</v>
      </c>
      <c r="T115" s="11"/>
      <c r="U115" s="11"/>
      <c r="V115" s="11"/>
    </row>
    <row r="116" spans="1:22" ht="18">
      <c r="A116" s="3"/>
      <c r="B116" s="110" t="s">
        <v>8</v>
      </c>
      <c r="C116" s="110"/>
      <c r="D116" s="110"/>
      <c r="E116" s="110"/>
      <c r="F116" s="110"/>
      <c r="G116" s="110"/>
      <c r="H116" s="38"/>
      <c r="J116" s="12" t="s">
        <v>34</v>
      </c>
      <c r="K116" s="12" t="s">
        <v>35</v>
      </c>
      <c r="L116" s="12" t="s">
        <v>36</v>
      </c>
      <c r="M116" s="11"/>
      <c r="N116" s="11"/>
      <c r="O116" s="11"/>
      <c r="P116" s="11"/>
      <c r="Q116" s="12" t="s">
        <v>40</v>
      </c>
      <c r="R116" s="12" t="s">
        <v>41</v>
      </c>
      <c r="S116" s="12" t="s">
        <v>42</v>
      </c>
      <c r="T116" s="11"/>
      <c r="U116" s="11"/>
      <c r="V116" s="11"/>
    </row>
    <row r="117" spans="1:22" ht="15.6">
      <c r="B117" s="110" t="s">
        <v>11</v>
      </c>
      <c r="C117" s="110"/>
      <c r="D117" s="110"/>
      <c r="E117" s="110"/>
      <c r="F117" s="110"/>
      <c r="G117" s="110"/>
      <c r="H117" s="38"/>
      <c r="J117" s="13"/>
      <c r="K117" s="14">
        <v>821</v>
      </c>
      <c r="L117" s="15">
        <v>418</v>
      </c>
      <c r="M117" s="11"/>
      <c r="N117" s="11"/>
      <c r="O117" s="11"/>
      <c r="P117" s="11"/>
      <c r="Q117" s="13"/>
      <c r="R117" s="14">
        <v>2076</v>
      </c>
      <c r="S117" s="15">
        <v>872</v>
      </c>
      <c r="T117" s="11"/>
      <c r="U117" s="11"/>
      <c r="V117" s="11"/>
    </row>
    <row r="118" spans="1:22" ht="18">
      <c r="B118" s="110" t="s">
        <v>12</v>
      </c>
      <c r="C118" s="110"/>
      <c r="D118" s="110"/>
      <c r="E118" s="110"/>
      <c r="F118" s="110"/>
      <c r="G118" s="110"/>
      <c r="H118" s="38"/>
      <c r="J118" s="12" t="s">
        <v>37</v>
      </c>
      <c r="K118" s="12" t="s">
        <v>38</v>
      </c>
      <c r="L118" s="12" t="s">
        <v>39</v>
      </c>
      <c r="M118" s="11"/>
      <c r="N118" s="11"/>
      <c r="O118" s="11"/>
      <c r="P118" s="11"/>
      <c r="Q118" s="12" t="s">
        <v>43</v>
      </c>
      <c r="R118" s="12" t="s">
        <v>44</v>
      </c>
      <c r="S118" s="12" t="s">
        <v>45</v>
      </c>
      <c r="T118" s="11"/>
      <c r="U118" s="11"/>
      <c r="V118" s="11"/>
    </row>
    <row r="119" spans="1:22" ht="15.6">
      <c r="B119" s="110" t="s">
        <v>13</v>
      </c>
      <c r="C119" s="110"/>
      <c r="D119" s="110"/>
      <c r="E119" s="110"/>
      <c r="F119" s="110"/>
      <c r="G119" s="110"/>
      <c r="H119" s="38"/>
      <c r="J119" s="13"/>
      <c r="K119" s="14">
        <v>505</v>
      </c>
      <c r="L119" s="15">
        <v>426</v>
      </c>
      <c r="M119" s="11"/>
      <c r="N119" s="11"/>
      <c r="O119" s="11"/>
      <c r="P119" s="11"/>
      <c r="Q119" s="13"/>
      <c r="R119" s="14">
        <v>12340</v>
      </c>
      <c r="S119" s="15">
        <v>1224</v>
      </c>
      <c r="T119" s="11"/>
      <c r="U119" s="11"/>
      <c r="V119" s="11"/>
    </row>
    <row r="120" spans="1:22" ht="18">
      <c r="B120" s="110" t="s">
        <v>14</v>
      </c>
      <c r="C120" s="110"/>
      <c r="D120" s="110"/>
      <c r="E120" s="110"/>
      <c r="F120" s="110"/>
      <c r="G120" s="110"/>
      <c r="H120" s="38"/>
      <c r="J120" s="12" t="s">
        <v>40</v>
      </c>
      <c r="K120" s="12" t="s">
        <v>41</v>
      </c>
      <c r="L120" s="12" t="s">
        <v>42</v>
      </c>
      <c r="M120" s="11"/>
      <c r="N120" s="11"/>
      <c r="O120" s="11"/>
      <c r="P120" s="11"/>
      <c r="Q120" s="12" t="s">
        <v>46</v>
      </c>
      <c r="R120" s="12" t="s">
        <v>47</v>
      </c>
      <c r="S120" s="12" t="s">
        <v>48</v>
      </c>
      <c r="T120" s="11"/>
      <c r="U120" s="11"/>
      <c r="V120" s="11"/>
    </row>
    <row r="121" spans="1:22" ht="15.6">
      <c r="B121" s="110" t="s">
        <v>15</v>
      </c>
      <c r="C121" s="110"/>
      <c r="D121" s="110"/>
      <c r="E121" s="110"/>
      <c r="F121" s="110"/>
      <c r="G121" s="110"/>
      <c r="H121" s="38"/>
      <c r="J121" s="13"/>
      <c r="K121" s="14">
        <v>51</v>
      </c>
      <c r="L121" s="15">
        <v>83</v>
      </c>
      <c r="M121" s="11"/>
      <c r="N121" s="11"/>
      <c r="O121" s="11"/>
      <c r="P121" s="11"/>
      <c r="Q121" s="13"/>
      <c r="R121" s="14">
        <v>8254</v>
      </c>
      <c r="S121" s="15">
        <v>1388</v>
      </c>
      <c r="T121" s="11"/>
      <c r="U121" s="11"/>
      <c r="V121" s="11"/>
    </row>
    <row r="122" spans="1:22" ht="18">
      <c r="B122" s="110" t="s">
        <v>53</v>
      </c>
      <c r="C122" s="110"/>
      <c r="D122" s="110"/>
      <c r="E122" s="110"/>
      <c r="F122" s="110"/>
      <c r="G122" s="110"/>
      <c r="H122" s="70"/>
      <c r="J122" s="12" t="s">
        <v>43</v>
      </c>
      <c r="K122" s="12" t="s">
        <v>44</v>
      </c>
      <c r="L122" s="12" t="s">
        <v>45</v>
      </c>
      <c r="M122" s="11"/>
      <c r="N122" s="11"/>
      <c r="O122" s="11"/>
      <c r="P122" s="11"/>
      <c r="Q122" s="12" t="s">
        <v>43</v>
      </c>
      <c r="R122" s="12" t="s">
        <v>49</v>
      </c>
      <c r="S122" s="12" t="s">
        <v>52</v>
      </c>
    </row>
    <row r="123" spans="1:22" ht="15.6">
      <c r="B123" s="110" t="s">
        <v>10</v>
      </c>
      <c r="C123" s="110"/>
      <c r="D123" s="110"/>
      <c r="E123" s="110"/>
      <c r="F123" s="110"/>
      <c r="G123" s="110"/>
      <c r="H123" s="70"/>
      <c r="J123" s="13"/>
      <c r="K123" s="14">
        <v>1529</v>
      </c>
      <c r="L123" s="15">
        <v>741</v>
      </c>
      <c r="M123" s="11"/>
      <c r="N123" s="11"/>
      <c r="O123" s="11"/>
      <c r="P123" s="11"/>
      <c r="Q123" s="13"/>
      <c r="R123" s="14">
        <v>2487</v>
      </c>
      <c r="S123" s="15">
        <v>707</v>
      </c>
    </row>
    <row r="124" spans="1:22" ht="18">
      <c r="B124" s="110" t="s">
        <v>8</v>
      </c>
      <c r="C124" s="110"/>
      <c r="D124" s="110"/>
      <c r="E124" s="110"/>
      <c r="F124" s="110"/>
      <c r="G124" s="110"/>
      <c r="H124" s="70"/>
      <c r="J124" s="12" t="s">
        <v>46</v>
      </c>
      <c r="K124" s="12" t="s">
        <v>47</v>
      </c>
      <c r="L124" s="12" t="s">
        <v>48</v>
      </c>
      <c r="M124" s="11"/>
      <c r="N124" s="11"/>
      <c r="O124" s="11"/>
      <c r="P124" s="11"/>
      <c r="Q124" s="12" t="s">
        <v>46</v>
      </c>
      <c r="R124" s="12" t="s">
        <v>50</v>
      </c>
      <c r="S124" s="12" t="s">
        <v>51</v>
      </c>
    </row>
    <row r="125" spans="1:22" ht="15.6">
      <c r="B125" s="110" t="s">
        <v>11</v>
      </c>
      <c r="C125" s="110"/>
      <c r="D125" s="110"/>
      <c r="E125" s="110"/>
      <c r="F125" s="110"/>
      <c r="G125" s="110"/>
      <c r="H125" s="70"/>
      <c r="J125" s="13"/>
      <c r="K125" s="14">
        <v>130</v>
      </c>
      <c r="L125" s="15">
        <v>162</v>
      </c>
      <c r="M125" s="11"/>
      <c r="N125" s="11"/>
      <c r="O125" s="11"/>
      <c r="P125" s="11"/>
      <c r="Q125" s="13"/>
      <c r="R125" s="14">
        <v>3992</v>
      </c>
      <c r="S125" s="15">
        <v>700</v>
      </c>
    </row>
    <row r="126" spans="1:22" ht="18">
      <c r="B126" s="110" t="s">
        <v>12</v>
      </c>
      <c r="C126" s="110"/>
      <c r="D126" s="110"/>
      <c r="E126" s="110"/>
      <c r="F126" s="110"/>
      <c r="G126" s="110"/>
      <c r="H126" s="70"/>
      <c r="J126" s="12" t="s">
        <v>43</v>
      </c>
      <c r="K126" s="12" t="s">
        <v>49</v>
      </c>
      <c r="L126" s="12" t="s">
        <v>52</v>
      </c>
    </row>
    <row r="127" spans="1:22" ht="15.6">
      <c r="B127" s="110" t="s">
        <v>13</v>
      </c>
      <c r="C127" s="110"/>
      <c r="D127" s="110"/>
      <c r="E127" s="110"/>
      <c r="F127" s="110"/>
      <c r="G127" s="110"/>
      <c r="H127" s="70"/>
      <c r="J127" s="13"/>
      <c r="K127" s="14">
        <v>91</v>
      </c>
      <c r="L127" s="15">
        <v>152</v>
      </c>
    </row>
    <row r="128" spans="1:22" ht="18">
      <c r="B128" s="110" t="s">
        <v>14</v>
      </c>
      <c r="C128" s="110"/>
      <c r="D128" s="110"/>
      <c r="E128" s="110"/>
      <c r="F128" s="110"/>
      <c r="G128" s="110"/>
      <c r="H128" s="70"/>
      <c r="J128" s="12" t="s">
        <v>46</v>
      </c>
      <c r="K128" s="12" t="s">
        <v>50</v>
      </c>
      <c r="L128" s="12" t="s">
        <v>51</v>
      </c>
    </row>
    <row r="129" spans="1:22" ht="15.6">
      <c r="B129" s="110" t="s">
        <v>15</v>
      </c>
      <c r="C129" s="110"/>
      <c r="D129" s="110"/>
      <c r="E129" s="110"/>
      <c r="F129" s="110"/>
      <c r="G129" s="110"/>
      <c r="H129" s="70"/>
      <c r="J129" s="13"/>
      <c r="K129" s="14">
        <v>282</v>
      </c>
      <c r="L129" s="15">
        <v>252</v>
      </c>
    </row>
    <row r="130" spans="1:22">
      <c r="B130" s="110" t="s">
        <v>16</v>
      </c>
      <c r="C130" s="110"/>
      <c r="D130" s="110"/>
      <c r="E130" s="110"/>
      <c r="F130" s="110"/>
      <c r="G130" s="110"/>
      <c r="H130" s="71"/>
    </row>
    <row r="131" spans="1:22">
      <c r="B131" s="110" t="s">
        <v>8</v>
      </c>
      <c r="C131" s="110"/>
      <c r="D131" s="110"/>
      <c r="E131" s="110"/>
      <c r="F131" s="110"/>
      <c r="G131" s="110"/>
      <c r="H131" s="71"/>
    </row>
    <row r="132" spans="1:22">
      <c r="B132" s="110" t="s">
        <v>11</v>
      </c>
      <c r="C132" s="110"/>
      <c r="D132" s="110"/>
      <c r="E132" s="110"/>
      <c r="F132" s="110"/>
      <c r="G132" s="110"/>
      <c r="H132" s="71"/>
    </row>
    <row r="133" spans="1:22">
      <c r="B133" s="110" t="s">
        <v>12</v>
      </c>
      <c r="C133" s="110"/>
      <c r="D133" s="110"/>
      <c r="E133" s="110"/>
      <c r="F133" s="110"/>
      <c r="G133" s="110"/>
      <c r="H133" s="71"/>
    </row>
    <row r="134" spans="1:22">
      <c r="B134" s="110" t="s">
        <v>13</v>
      </c>
      <c r="C134" s="110"/>
      <c r="D134" s="110"/>
      <c r="E134" s="110"/>
      <c r="F134" s="110"/>
      <c r="G134" s="110"/>
      <c r="H134" s="71"/>
    </row>
    <row r="135" spans="1:22">
      <c r="B135" s="110" t="s">
        <v>14</v>
      </c>
      <c r="C135" s="110"/>
      <c r="D135" s="110"/>
      <c r="E135" s="110"/>
      <c r="F135" s="110"/>
      <c r="G135" s="110"/>
      <c r="H135" s="71"/>
    </row>
    <row r="136" spans="1:22" ht="15.6">
      <c r="B136" s="110" t="s">
        <v>15</v>
      </c>
      <c r="C136" s="110"/>
      <c r="D136" s="110"/>
      <c r="E136" s="110"/>
      <c r="F136" s="110"/>
      <c r="G136" s="110"/>
      <c r="H136" s="71"/>
      <c r="T136" s="11"/>
    </row>
    <row r="137" spans="1:22" ht="15.6">
      <c r="T137" s="16"/>
    </row>
    <row r="138" spans="1:22" ht="15.6">
      <c r="A138" s="3">
        <v>2012</v>
      </c>
      <c r="T138" s="11"/>
    </row>
    <row r="139" spans="1:22" ht="18">
      <c r="B139" s="110" t="s">
        <v>7</v>
      </c>
      <c r="C139" s="110"/>
      <c r="D139" s="110"/>
      <c r="E139" s="110"/>
      <c r="F139" s="110"/>
      <c r="G139" s="110"/>
      <c r="H139" s="39"/>
      <c r="J139" s="12" t="s">
        <v>17</v>
      </c>
      <c r="K139" s="12" t="s">
        <v>18</v>
      </c>
      <c r="L139" s="12" t="s">
        <v>19</v>
      </c>
      <c r="M139" s="11"/>
      <c r="N139" s="11" t="s">
        <v>20</v>
      </c>
      <c r="O139" s="12" t="s">
        <v>21</v>
      </c>
      <c r="P139" s="12"/>
      <c r="Q139" s="12" t="s">
        <v>17</v>
      </c>
      <c r="R139" s="12" t="s">
        <v>18</v>
      </c>
      <c r="S139" s="12" t="s">
        <v>19</v>
      </c>
      <c r="T139" s="11"/>
      <c r="U139" s="11" t="s">
        <v>20</v>
      </c>
      <c r="V139" s="12" t="s">
        <v>21</v>
      </c>
    </row>
    <row r="140" spans="1:22" ht="15.6">
      <c r="B140" s="110" t="s">
        <v>9</v>
      </c>
      <c r="C140" s="110"/>
      <c r="D140" s="110"/>
      <c r="E140" s="110"/>
      <c r="F140" s="110"/>
      <c r="G140" s="110"/>
      <c r="H140" s="39"/>
      <c r="J140" s="13"/>
      <c r="K140" s="14">
        <v>850</v>
      </c>
      <c r="L140" s="15">
        <v>504</v>
      </c>
      <c r="M140" s="16"/>
      <c r="N140" s="17">
        <f>K140+K142+K144+K146+K148+K150+K152+K154+K156+K158+K160+K162</f>
        <v>7128</v>
      </c>
      <c r="O140" s="17">
        <f>SQRT(((L140)^2)+((L142)^2)+((L144)^2)+((L146)^2)+((L148)^2)+((L150)^2)+((L152)^2)+((L154)^2)+((L156)^2)+((L158)^2)+((L160)^2)+((L162)^2))</f>
        <v>1470.6933738886567</v>
      </c>
      <c r="P140" s="17"/>
      <c r="Q140" s="13"/>
      <c r="R140" s="14">
        <v>13236</v>
      </c>
      <c r="S140" s="15">
        <v>504</v>
      </c>
      <c r="T140" s="11"/>
      <c r="U140" s="17">
        <f>R140+R142+R144+R146+R148+R150+R152+R154+R156+R158+R160+R162</f>
        <v>84552</v>
      </c>
      <c r="V140" s="17">
        <f>SQRT(((S140)^2)+((S142)^2)+((S144)^2)+((S146)^2)+((S148)^2)+((S150)^2)+((S152)^2)+((S154)^2)+((S156)^2)+((S158)^2)+((S160)^2)+((S162)^2))</f>
        <v>3000.4301358305279</v>
      </c>
    </row>
    <row r="141" spans="1:22" ht="18">
      <c r="B141" s="110" t="s">
        <v>10</v>
      </c>
      <c r="C141" s="110"/>
      <c r="D141" s="110"/>
      <c r="E141" s="110"/>
      <c r="F141" s="110"/>
      <c r="G141" s="110"/>
      <c r="H141" s="39"/>
      <c r="J141" s="12" t="s">
        <v>22</v>
      </c>
      <c r="K141" s="12" t="s">
        <v>23</v>
      </c>
      <c r="L141" s="12" t="s">
        <v>24</v>
      </c>
      <c r="M141" s="11"/>
      <c r="N141" s="11"/>
      <c r="O141" s="11"/>
      <c r="P141" s="11"/>
      <c r="Q141" s="12" t="s">
        <v>22</v>
      </c>
      <c r="R141" s="12">
        <v>464</v>
      </c>
      <c r="S141" s="12" t="s">
        <v>24</v>
      </c>
      <c r="T141" s="11"/>
      <c r="U141" s="11"/>
      <c r="V141" s="11"/>
    </row>
    <row r="142" spans="1:22" ht="15.6">
      <c r="B142" s="110" t="s">
        <v>8</v>
      </c>
      <c r="C142" s="110"/>
      <c r="D142" s="110"/>
      <c r="E142" s="110"/>
      <c r="F142" s="110"/>
      <c r="G142" s="110"/>
      <c r="H142" s="39"/>
      <c r="J142" s="13"/>
      <c r="K142" s="14">
        <v>387</v>
      </c>
      <c r="L142" s="15">
        <v>449</v>
      </c>
      <c r="M142" s="11"/>
      <c r="N142" s="11"/>
      <c r="O142" s="11"/>
      <c r="P142" s="11"/>
      <c r="Q142" s="13"/>
      <c r="R142" s="14">
        <v>2483</v>
      </c>
      <c r="S142" s="15">
        <v>770</v>
      </c>
      <c r="T142" s="11"/>
      <c r="U142" s="11"/>
      <c r="V142" s="11"/>
    </row>
    <row r="143" spans="1:22" ht="18">
      <c r="B143" s="110" t="s">
        <v>11</v>
      </c>
      <c r="C143" s="110"/>
      <c r="D143" s="110"/>
      <c r="E143" s="110"/>
      <c r="F143" s="110"/>
      <c r="G143" s="110"/>
      <c r="H143" s="39"/>
      <c r="J143" s="12" t="s">
        <v>25</v>
      </c>
      <c r="K143" s="12" t="s">
        <v>26</v>
      </c>
      <c r="L143" s="12" t="s">
        <v>27</v>
      </c>
      <c r="M143" s="11"/>
      <c r="N143" s="11"/>
      <c r="O143" s="11"/>
      <c r="P143" s="11"/>
      <c r="Q143" s="12" t="s">
        <v>25</v>
      </c>
      <c r="R143" s="12" t="s">
        <v>26</v>
      </c>
      <c r="S143" s="12" t="s">
        <v>27</v>
      </c>
      <c r="T143" s="11"/>
      <c r="U143" s="11"/>
      <c r="V143" s="11"/>
    </row>
    <row r="144" spans="1:22" ht="15.6">
      <c r="B144" s="110" t="s">
        <v>12</v>
      </c>
      <c r="C144" s="110"/>
      <c r="D144" s="110"/>
      <c r="E144" s="110"/>
      <c r="F144" s="110"/>
      <c r="G144" s="110"/>
      <c r="H144" s="39"/>
      <c r="J144" s="13"/>
      <c r="K144" s="14">
        <v>1693</v>
      </c>
      <c r="L144" s="15">
        <v>683</v>
      </c>
      <c r="M144" s="11"/>
      <c r="N144" s="11"/>
      <c r="O144" s="11"/>
      <c r="P144" s="11"/>
      <c r="Q144" s="13"/>
      <c r="R144" s="14">
        <v>13683</v>
      </c>
      <c r="S144" s="15">
        <v>1474</v>
      </c>
      <c r="T144" s="11"/>
      <c r="U144" s="11"/>
      <c r="V144" s="11"/>
    </row>
    <row r="145" spans="2:22" ht="18">
      <c r="B145" s="110" t="s">
        <v>13</v>
      </c>
      <c r="C145" s="110"/>
      <c r="D145" s="110"/>
      <c r="E145" s="110"/>
      <c r="F145" s="110"/>
      <c r="G145" s="110"/>
      <c r="H145" s="39"/>
      <c r="J145" s="12" t="s">
        <v>28</v>
      </c>
      <c r="K145" s="12" t="s">
        <v>29</v>
      </c>
      <c r="L145" s="12" t="s">
        <v>30</v>
      </c>
      <c r="M145" s="11"/>
      <c r="N145" s="11"/>
      <c r="O145" s="11"/>
      <c r="P145" s="11"/>
      <c r="Q145" s="12" t="s">
        <v>28</v>
      </c>
      <c r="R145" s="12" t="s">
        <v>29</v>
      </c>
      <c r="S145" s="12" t="s">
        <v>30</v>
      </c>
      <c r="T145" s="11"/>
      <c r="U145" s="11"/>
      <c r="V145" s="11"/>
    </row>
    <row r="146" spans="2:22" ht="15.6">
      <c r="B146" s="110" t="s">
        <v>14</v>
      </c>
      <c r="C146" s="110"/>
      <c r="D146" s="110"/>
      <c r="E146" s="110"/>
      <c r="F146" s="110"/>
      <c r="G146" s="110"/>
      <c r="H146" s="39"/>
      <c r="J146" s="13"/>
      <c r="K146" s="14">
        <v>507</v>
      </c>
      <c r="L146" s="15">
        <v>423</v>
      </c>
      <c r="M146" s="11"/>
      <c r="N146" s="11"/>
      <c r="O146" s="11"/>
      <c r="P146" s="11"/>
      <c r="Q146" s="13"/>
      <c r="R146" s="14">
        <v>7007</v>
      </c>
      <c r="S146" s="15">
        <v>1220</v>
      </c>
      <c r="T146" s="11"/>
      <c r="U146" s="11"/>
      <c r="V146" s="11"/>
    </row>
    <row r="147" spans="2:22" ht="18">
      <c r="B147" s="110" t="s">
        <v>15</v>
      </c>
      <c r="C147" s="110"/>
      <c r="D147" s="110"/>
      <c r="E147" s="110"/>
      <c r="F147" s="110"/>
      <c r="G147" s="110"/>
      <c r="H147" s="39"/>
      <c r="J147" s="12" t="s">
        <v>31</v>
      </c>
      <c r="K147" s="12" t="s">
        <v>32</v>
      </c>
      <c r="L147" s="12" t="s">
        <v>33</v>
      </c>
      <c r="M147" s="11"/>
      <c r="N147" s="11"/>
      <c r="O147" s="11"/>
      <c r="P147" s="11"/>
      <c r="Q147" s="12" t="s">
        <v>31</v>
      </c>
      <c r="R147" s="12" t="s">
        <v>32</v>
      </c>
      <c r="S147" s="12" t="s">
        <v>33</v>
      </c>
      <c r="T147" s="11"/>
      <c r="U147" s="11"/>
      <c r="V147" s="11"/>
    </row>
    <row r="148" spans="2:22" ht="15.6">
      <c r="B148" s="110" t="s">
        <v>16</v>
      </c>
      <c r="C148" s="110"/>
      <c r="D148" s="110"/>
      <c r="E148" s="110"/>
      <c r="F148" s="110"/>
      <c r="G148" s="110"/>
      <c r="H148" s="40"/>
      <c r="J148" s="13"/>
      <c r="K148" s="14">
        <v>75</v>
      </c>
      <c r="L148" s="15">
        <v>90</v>
      </c>
      <c r="M148" s="11"/>
      <c r="N148" s="11"/>
      <c r="O148" s="11"/>
      <c r="P148" s="11"/>
      <c r="Q148" s="13"/>
      <c r="R148" s="14">
        <v>2088</v>
      </c>
      <c r="S148" s="15">
        <v>641</v>
      </c>
      <c r="T148" s="11"/>
      <c r="U148" s="11"/>
      <c r="V148" s="11"/>
    </row>
    <row r="149" spans="2:22" ht="18">
      <c r="B149" s="110" t="s">
        <v>8</v>
      </c>
      <c r="C149" s="110"/>
      <c r="D149" s="110"/>
      <c r="E149" s="110"/>
      <c r="F149" s="110"/>
      <c r="G149" s="110"/>
      <c r="H149" s="40"/>
      <c r="J149" s="12" t="s">
        <v>34</v>
      </c>
      <c r="K149" s="12" t="s">
        <v>35</v>
      </c>
      <c r="L149" s="12" t="s">
        <v>36</v>
      </c>
      <c r="M149" s="11"/>
      <c r="N149" s="11"/>
      <c r="O149" s="11"/>
      <c r="P149" s="11"/>
      <c r="Q149" s="12" t="s">
        <v>34</v>
      </c>
      <c r="R149" s="12" t="s">
        <v>35</v>
      </c>
      <c r="S149" s="12" t="s">
        <v>36</v>
      </c>
      <c r="T149" s="11"/>
      <c r="U149" s="11"/>
      <c r="V149" s="11"/>
    </row>
    <row r="150" spans="2:22" ht="15.6">
      <c r="B150" s="110" t="s">
        <v>11</v>
      </c>
      <c r="C150" s="110"/>
      <c r="D150" s="110"/>
      <c r="E150" s="110"/>
      <c r="F150" s="110"/>
      <c r="G150" s="110"/>
      <c r="H150" s="40"/>
      <c r="J150" s="13"/>
      <c r="K150" s="14">
        <v>132</v>
      </c>
      <c r="L150" s="15">
        <v>148</v>
      </c>
      <c r="M150" s="11"/>
      <c r="N150" s="11"/>
      <c r="O150" s="11"/>
      <c r="P150" s="11"/>
      <c r="Q150" s="13"/>
      <c r="R150" s="14">
        <v>4880</v>
      </c>
      <c r="S150" s="15">
        <v>636</v>
      </c>
      <c r="T150" s="11"/>
      <c r="U150" s="11"/>
      <c r="V150" s="11"/>
    </row>
    <row r="151" spans="2:22" ht="18">
      <c r="B151" s="110" t="s">
        <v>12</v>
      </c>
      <c r="C151" s="110"/>
      <c r="D151" s="110"/>
      <c r="E151" s="110"/>
      <c r="F151" s="110"/>
      <c r="G151" s="110"/>
      <c r="H151" s="40"/>
      <c r="J151" s="12" t="s">
        <v>37</v>
      </c>
      <c r="K151" s="12" t="s">
        <v>38</v>
      </c>
      <c r="L151" s="12" t="s">
        <v>39</v>
      </c>
      <c r="M151" s="11"/>
      <c r="N151" s="11"/>
      <c r="O151" s="11"/>
      <c r="P151" s="11"/>
      <c r="Q151" s="12" t="s">
        <v>37</v>
      </c>
      <c r="R151" s="12" t="s">
        <v>38</v>
      </c>
      <c r="S151" s="12" t="s">
        <v>39</v>
      </c>
      <c r="T151" s="11"/>
      <c r="U151" s="11"/>
      <c r="V151" s="11"/>
    </row>
    <row r="152" spans="2:22" ht="15.6">
      <c r="B152" s="110" t="s">
        <v>13</v>
      </c>
      <c r="C152" s="110"/>
      <c r="D152" s="110"/>
      <c r="E152" s="110"/>
      <c r="F152" s="110"/>
      <c r="G152" s="110"/>
      <c r="H152" s="40"/>
      <c r="J152" s="13"/>
      <c r="K152" s="14">
        <v>894</v>
      </c>
      <c r="L152" s="15">
        <v>461</v>
      </c>
      <c r="M152" s="11"/>
      <c r="N152" s="11"/>
      <c r="O152" s="11"/>
      <c r="P152" s="11"/>
      <c r="Q152" s="13"/>
      <c r="R152" s="14">
        <v>12127</v>
      </c>
      <c r="S152" s="15">
        <v>461</v>
      </c>
      <c r="T152" s="11"/>
      <c r="U152" s="11"/>
      <c r="V152" s="11"/>
    </row>
    <row r="153" spans="2:22" ht="18">
      <c r="B153" s="110" t="s">
        <v>14</v>
      </c>
      <c r="C153" s="110"/>
      <c r="D153" s="110"/>
      <c r="E153" s="110"/>
      <c r="F153" s="110"/>
      <c r="G153" s="110"/>
      <c r="H153" s="40"/>
      <c r="J153" s="12" t="s">
        <v>40</v>
      </c>
      <c r="K153" s="12" t="s">
        <v>41</v>
      </c>
      <c r="L153" s="12" t="s">
        <v>42</v>
      </c>
      <c r="M153" s="11"/>
      <c r="N153" s="11"/>
      <c r="O153" s="11"/>
      <c r="P153" s="11"/>
      <c r="Q153" s="12" t="s">
        <v>40</v>
      </c>
      <c r="R153" s="12" t="s">
        <v>41</v>
      </c>
      <c r="S153" s="12" t="s">
        <v>42</v>
      </c>
      <c r="T153" s="11"/>
      <c r="U153" s="11"/>
      <c r="V153" s="11"/>
    </row>
    <row r="154" spans="2:22" ht="15.6">
      <c r="B154" s="110" t="s">
        <v>15</v>
      </c>
      <c r="C154" s="110"/>
      <c r="D154" s="110"/>
      <c r="E154" s="110"/>
      <c r="F154" s="110"/>
      <c r="G154" s="110"/>
      <c r="H154" s="40"/>
      <c r="J154" s="13"/>
      <c r="K154" s="14">
        <v>247</v>
      </c>
      <c r="L154" s="15">
        <v>187</v>
      </c>
      <c r="M154" s="11"/>
      <c r="N154" s="11"/>
      <c r="O154" s="11"/>
      <c r="P154" s="11"/>
      <c r="Q154" s="13"/>
      <c r="R154" s="14">
        <v>1755</v>
      </c>
      <c r="S154" s="15">
        <v>605</v>
      </c>
      <c r="T154" s="11"/>
      <c r="U154" s="11"/>
      <c r="V154" s="11"/>
    </row>
    <row r="155" spans="2:22" ht="18">
      <c r="B155" s="110" t="s">
        <v>53</v>
      </c>
      <c r="C155" s="110"/>
      <c r="D155" s="110"/>
      <c r="E155" s="110"/>
      <c r="F155" s="110"/>
      <c r="G155" s="110"/>
      <c r="H155" s="72"/>
      <c r="J155" s="12" t="s">
        <v>43</v>
      </c>
      <c r="K155" s="12" t="s">
        <v>44</v>
      </c>
      <c r="L155" s="12" t="s">
        <v>45</v>
      </c>
      <c r="M155" s="11"/>
      <c r="N155" s="11"/>
      <c r="O155" s="11"/>
      <c r="P155" s="11"/>
      <c r="Q155" s="12" t="s">
        <v>43</v>
      </c>
      <c r="R155" s="12" t="s">
        <v>44</v>
      </c>
      <c r="S155" s="12" t="s">
        <v>45</v>
      </c>
      <c r="T155" s="11"/>
      <c r="U155" s="11"/>
      <c r="V155" s="11"/>
    </row>
    <row r="156" spans="2:22" ht="15.6">
      <c r="B156" s="110" t="s">
        <v>10</v>
      </c>
      <c r="C156" s="110"/>
      <c r="D156" s="110"/>
      <c r="E156" s="110"/>
      <c r="F156" s="110"/>
      <c r="G156" s="110"/>
      <c r="H156" s="72"/>
      <c r="J156" s="13"/>
      <c r="K156" s="14">
        <v>1131</v>
      </c>
      <c r="L156" s="15">
        <v>694</v>
      </c>
      <c r="M156" s="11"/>
      <c r="N156" s="11"/>
      <c r="O156" s="11"/>
      <c r="P156" s="11"/>
      <c r="Q156" s="13"/>
      <c r="R156" s="14">
        <v>15606</v>
      </c>
      <c r="S156" s="15">
        <v>1106</v>
      </c>
      <c r="U156" s="11"/>
      <c r="V156" s="11"/>
    </row>
    <row r="157" spans="2:22" ht="18">
      <c r="B157" s="110" t="s">
        <v>8</v>
      </c>
      <c r="C157" s="110"/>
      <c r="D157" s="110"/>
      <c r="E157" s="110"/>
      <c r="F157" s="110"/>
      <c r="G157" s="110"/>
      <c r="H157" s="72"/>
      <c r="J157" s="12" t="s">
        <v>46</v>
      </c>
      <c r="K157" s="12" t="s">
        <v>47</v>
      </c>
      <c r="L157" s="12" t="s">
        <v>48</v>
      </c>
      <c r="M157" s="11"/>
      <c r="N157" s="11"/>
      <c r="O157" s="11"/>
      <c r="P157" s="11"/>
      <c r="Q157" s="12" t="s">
        <v>46</v>
      </c>
      <c r="R157" s="12" t="s">
        <v>47</v>
      </c>
      <c r="S157" s="12" t="s">
        <v>48</v>
      </c>
      <c r="U157" s="11"/>
      <c r="V157" s="11"/>
    </row>
    <row r="158" spans="2:22" ht="15.6">
      <c r="B158" s="110" t="s">
        <v>11</v>
      </c>
      <c r="C158" s="110"/>
      <c r="D158" s="110"/>
      <c r="E158" s="110"/>
      <c r="F158" s="110"/>
      <c r="G158" s="110"/>
      <c r="H158" s="72"/>
      <c r="J158" s="13"/>
      <c r="K158" s="14">
        <v>632</v>
      </c>
      <c r="L158" s="15">
        <v>393</v>
      </c>
      <c r="M158" s="11"/>
      <c r="N158" s="11"/>
      <c r="O158" s="11"/>
      <c r="P158" s="11"/>
      <c r="Q158" s="13"/>
      <c r="R158" s="14">
        <v>5303</v>
      </c>
      <c r="S158" s="15">
        <v>1042</v>
      </c>
      <c r="U158" s="11"/>
      <c r="V158" s="11"/>
    </row>
    <row r="159" spans="2:22" ht="18">
      <c r="B159" s="110" t="s">
        <v>12</v>
      </c>
      <c r="C159" s="110"/>
      <c r="D159" s="110"/>
      <c r="E159" s="110"/>
      <c r="F159" s="110"/>
      <c r="G159" s="110"/>
      <c r="H159" s="72"/>
      <c r="J159" s="12" t="s">
        <v>43</v>
      </c>
      <c r="K159" s="12" t="s">
        <v>49</v>
      </c>
      <c r="L159" s="12" t="s">
        <v>52</v>
      </c>
      <c r="Q159" s="12" t="s">
        <v>43</v>
      </c>
      <c r="R159" s="12" t="s">
        <v>49</v>
      </c>
      <c r="S159" s="12" t="s">
        <v>52</v>
      </c>
    </row>
    <row r="160" spans="2:22" ht="15.6">
      <c r="B160" s="110" t="s">
        <v>13</v>
      </c>
      <c r="C160" s="110"/>
      <c r="D160" s="110"/>
      <c r="E160" s="110"/>
      <c r="F160" s="110"/>
      <c r="G160" s="110"/>
      <c r="H160" s="72"/>
      <c r="J160" s="13"/>
      <c r="K160" s="14">
        <v>239</v>
      </c>
      <c r="L160" s="15">
        <v>239</v>
      </c>
      <c r="Q160" s="13"/>
      <c r="R160" s="14">
        <v>2473</v>
      </c>
      <c r="S160" s="15">
        <v>575</v>
      </c>
    </row>
    <row r="161" spans="2:22" ht="18">
      <c r="B161" s="110" t="s">
        <v>14</v>
      </c>
      <c r="C161" s="110"/>
      <c r="D161" s="110"/>
      <c r="E161" s="110"/>
      <c r="F161" s="110"/>
      <c r="G161" s="110"/>
      <c r="H161" s="72"/>
      <c r="J161" s="12" t="s">
        <v>46</v>
      </c>
      <c r="K161" s="12" t="s">
        <v>50</v>
      </c>
      <c r="L161" s="12" t="s">
        <v>51</v>
      </c>
      <c r="Q161" s="12" t="s">
        <v>46</v>
      </c>
      <c r="R161" s="12" t="s">
        <v>50</v>
      </c>
      <c r="S161" s="12" t="s">
        <v>51</v>
      </c>
    </row>
    <row r="162" spans="2:22" ht="15.6">
      <c r="B162" s="110" t="s">
        <v>15</v>
      </c>
      <c r="C162" s="110"/>
      <c r="D162" s="110"/>
      <c r="E162" s="110"/>
      <c r="F162" s="110"/>
      <c r="G162" s="110"/>
      <c r="H162" s="72"/>
      <c r="J162" s="13"/>
      <c r="K162" s="14">
        <v>341</v>
      </c>
      <c r="L162" s="15">
        <v>302</v>
      </c>
      <c r="Q162" s="13"/>
      <c r="R162" s="14">
        <v>3911</v>
      </c>
      <c r="S162" s="15">
        <v>679</v>
      </c>
    </row>
    <row r="163" spans="2:22">
      <c r="B163" s="110" t="s">
        <v>16</v>
      </c>
      <c r="C163" s="110"/>
      <c r="D163" s="110"/>
      <c r="E163" s="110"/>
      <c r="F163" s="110"/>
      <c r="G163" s="110"/>
      <c r="H163" s="73"/>
    </row>
    <row r="164" spans="2:22">
      <c r="B164" s="110" t="s">
        <v>8</v>
      </c>
      <c r="C164" s="110"/>
      <c r="D164" s="110"/>
      <c r="E164" s="110"/>
      <c r="F164" s="110"/>
      <c r="G164" s="110"/>
      <c r="H164" s="73"/>
    </row>
    <row r="165" spans="2:22">
      <c r="B165" s="110" t="s">
        <v>11</v>
      </c>
      <c r="C165" s="110"/>
      <c r="D165" s="110"/>
      <c r="E165" s="110"/>
      <c r="F165" s="110"/>
      <c r="G165" s="110"/>
      <c r="H165" s="73"/>
    </row>
    <row r="166" spans="2:22">
      <c r="B166" s="110" t="s">
        <v>12</v>
      </c>
      <c r="C166" s="110"/>
      <c r="D166" s="110"/>
      <c r="E166" s="110"/>
      <c r="F166" s="110"/>
      <c r="G166" s="110"/>
      <c r="H166" s="73"/>
    </row>
    <row r="167" spans="2:22">
      <c r="B167" s="110" t="s">
        <v>13</v>
      </c>
      <c r="C167" s="110"/>
      <c r="D167" s="110"/>
      <c r="E167" s="110"/>
      <c r="F167" s="110"/>
      <c r="G167" s="110"/>
      <c r="H167" s="73"/>
    </row>
    <row r="168" spans="2:22">
      <c r="B168" s="110" t="s">
        <v>14</v>
      </c>
      <c r="C168" s="110"/>
      <c r="D168" s="110"/>
      <c r="E168" s="110"/>
      <c r="F168" s="110"/>
      <c r="G168" s="110"/>
      <c r="H168" s="73"/>
    </row>
    <row r="169" spans="2:22">
      <c r="B169" s="110" t="s">
        <v>15</v>
      </c>
      <c r="C169" s="110"/>
      <c r="D169" s="110"/>
      <c r="E169" s="110"/>
      <c r="F169" s="110"/>
      <c r="G169" s="110"/>
      <c r="H169" s="73"/>
    </row>
    <row r="173" spans="2:22" ht="15.6">
      <c r="T173" s="11"/>
    </row>
    <row r="174" spans="2:22" ht="15.6">
      <c r="T174" s="16"/>
    </row>
    <row r="175" spans="2:22" ht="15.6">
      <c r="T175" s="11"/>
    </row>
    <row r="176" spans="2:22" ht="18">
      <c r="Q176" s="12" t="s">
        <v>17</v>
      </c>
      <c r="R176" s="12" t="s">
        <v>18</v>
      </c>
      <c r="S176" s="12" t="s">
        <v>19</v>
      </c>
      <c r="T176" s="11"/>
      <c r="U176" s="11" t="s">
        <v>20</v>
      </c>
      <c r="V176" s="12" t="s">
        <v>21</v>
      </c>
    </row>
    <row r="177" spans="1:22" ht="15.6">
      <c r="Q177" s="13"/>
      <c r="R177" s="14">
        <v>12923</v>
      </c>
      <c r="S177" s="15">
        <v>530</v>
      </c>
      <c r="T177" s="11"/>
      <c r="U177" s="17">
        <f>R177+R179+R181+R183+R185+R187+R189+R191+R193+R195+R197+R199</f>
        <v>85378</v>
      </c>
      <c r="V177" s="17">
        <f>SQRT(((S177)^2)+((S179)^2)+((S181)^2)+((S183)^2)+((S185)^2)+((S187)^2)+((S189)^2)+((S191)^2)+((S193)^2)+((S195)^2)+((S197)^2)+((S199)^2))</f>
        <v>3674.0359279680433</v>
      </c>
    </row>
    <row r="178" spans="1:22" ht="18">
      <c r="A178" s="3">
        <v>2011</v>
      </c>
      <c r="Q178" s="12" t="s">
        <v>22</v>
      </c>
      <c r="R178" s="12" t="s">
        <v>23</v>
      </c>
      <c r="S178" s="12" t="s">
        <v>24</v>
      </c>
      <c r="T178" s="11"/>
      <c r="U178" s="11"/>
      <c r="V178" s="11"/>
    </row>
    <row r="179" spans="1:22" ht="18">
      <c r="B179" s="110" t="s">
        <v>7</v>
      </c>
      <c r="C179" s="110"/>
      <c r="D179" s="110"/>
      <c r="E179" s="110"/>
      <c r="F179" s="110"/>
      <c r="G179" s="110"/>
      <c r="H179" s="41"/>
      <c r="J179" s="12" t="s">
        <v>17</v>
      </c>
      <c r="K179" s="12" t="s">
        <v>18</v>
      </c>
      <c r="L179" s="12" t="s">
        <v>19</v>
      </c>
      <c r="M179" s="11"/>
      <c r="N179" s="11" t="s">
        <v>20</v>
      </c>
      <c r="O179" s="12" t="s">
        <v>21</v>
      </c>
      <c r="P179" s="12"/>
      <c r="Q179" s="13"/>
      <c r="R179" s="14">
        <v>2654</v>
      </c>
      <c r="S179" s="15">
        <v>955</v>
      </c>
      <c r="T179" s="11"/>
      <c r="U179" s="11"/>
      <c r="V179" s="11"/>
    </row>
    <row r="180" spans="1:22" ht="18">
      <c r="B180" s="110" t="s">
        <v>9</v>
      </c>
      <c r="C180" s="110"/>
      <c r="D180" s="110"/>
      <c r="E180" s="110"/>
      <c r="F180" s="110"/>
      <c r="G180" s="110"/>
      <c r="H180" s="41"/>
      <c r="J180" s="13"/>
      <c r="K180" s="14">
        <v>786</v>
      </c>
      <c r="L180" s="15">
        <v>512</v>
      </c>
      <c r="M180" s="16"/>
      <c r="N180" s="17">
        <f>K180+K182+K184+K186+K188+K190+K192+K194+K196+K198+K200+K202</f>
        <v>4309</v>
      </c>
      <c r="O180" s="17">
        <f>SQRT(((L180)^2)+((L182)^2)+((L184)^2)+((L186)^2)+((L188)^2)+((L190)^2)+((L192)^2)+((L194)^2)+((L196)^2)+((L198)^2)+((L200)^2)+((L202)^2))</f>
        <v>1352.1656703229824</v>
      </c>
      <c r="P180" s="17"/>
      <c r="Q180" s="12" t="s">
        <v>25</v>
      </c>
      <c r="R180" s="12" t="s">
        <v>26</v>
      </c>
      <c r="S180" s="12" t="s">
        <v>27</v>
      </c>
      <c r="T180" s="11"/>
      <c r="U180" s="11"/>
      <c r="V180" s="11"/>
    </row>
    <row r="181" spans="1:22" ht="18">
      <c r="B181" s="110" t="s">
        <v>10</v>
      </c>
      <c r="C181" s="110"/>
      <c r="D181" s="110"/>
      <c r="E181" s="110"/>
      <c r="F181" s="110"/>
      <c r="G181" s="110"/>
      <c r="H181" s="41"/>
      <c r="J181" s="12" t="s">
        <v>22</v>
      </c>
      <c r="K181" s="12" t="s">
        <v>23</v>
      </c>
      <c r="L181" s="12" t="s">
        <v>24</v>
      </c>
      <c r="M181" s="11"/>
      <c r="N181" s="11"/>
      <c r="O181" s="11"/>
      <c r="P181" s="11"/>
      <c r="Q181" s="13"/>
      <c r="R181" s="14">
        <v>14705</v>
      </c>
      <c r="S181" s="15">
        <v>1825</v>
      </c>
      <c r="T181" s="11"/>
      <c r="U181" s="11"/>
      <c r="V181" s="11"/>
    </row>
    <row r="182" spans="1:22" ht="18">
      <c r="B182" s="110" t="s">
        <v>8</v>
      </c>
      <c r="C182" s="110"/>
      <c r="D182" s="110"/>
      <c r="E182" s="110"/>
      <c r="F182" s="110"/>
      <c r="G182" s="110"/>
      <c r="H182" s="41"/>
      <c r="J182" s="13"/>
      <c r="K182" s="14">
        <v>75</v>
      </c>
      <c r="L182" s="15">
        <v>126</v>
      </c>
      <c r="M182" s="11"/>
      <c r="N182" s="11"/>
      <c r="O182" s="11"/>
      <c r="P182" s="11"/>
      <c r="Q182" s="12" t="s">
        <v>28</v>
      </c>
      <c r="R182" s="12" t="s">
        <v>29</v>
      </c>
      <c r="S182" s="12" t="s">
        <v>30</v>
      </c>
      <c r="T182" s="11"/>
      <c r="U182" s="11"/>
      <c r="V182" s="11"/>
    </row>
    <row r="183" spans="1:22" ht="18">
      <c r="B183" s="110" t="s">
        <v>11</v>
      </c>
      <c r="C183" s="110"/>
      <c r="D183" s="110"/>
      <c r="E183" s="110"/>
      <c r="F183" s="110"/>
      <c r="G183" s="110"/>
      <c r="H183" s="41"/>
      <c r="J183" s="12" t="s">
        <v>25</v>
      </c>
      <c r="K183" s="12" t="s">
        <v>26</v>
      </c>
      <c r="L183" s="12" t="s">
        <v>27</v>
      </c>
      <c r="M183" s="11"/>
      <c r="N183" s="11"/>
      <c r="O183" s="11"/>
      <c r="P183" s="11"/>
      <c r="Q183" s="13"/>
      <c r="R183" s="14">
        <v>7125</v>
      </c>
      <c r="S183" s="15">
        <v>1667</v>
      </c>
      <c r="T183" s="11"/>
      <c r="U183" s="11"/>
      <c r="V183" s="11"/>
    </row>
    <row r="184" spans="1:22" ht="18">
      <c r="B184" s="110" t="s">
        <v>12</v>
      </c>
      <c r="C184" s="110"/>
      <c r="D184" s="110"/>
      <c r="E184" s="110"/>
      <c r="F184" s="110"/>
      <c r="G184" s="110"/>
      <c r="H184" s="41"/>
      <c r="J184" s="13"/>
      <c r="K184" s="14">
        <v>596</v>
      </c>
      <c r="L184" s="15">
        <v>413</v>
      </c>
      <c r="M184" s="11"/>
      <c r="N184" s="11"/>
      <c r="O184" s="11"/>
      <c r="P184" s="11"/>
      <c r="Q184" s="12" t="s">
        <v>31</v>
      </c>
      <c r="R184" s="12" t="s">
        <v>32</v>
      </c>
      <c r="S184" s="12" t="s">
        <v>33</v>
      </c>
      <c r="T184" s="11"/>
      <c r="U184" s="11"/>
      <c r="V184" s="11"/>
    </row>
    <row r="185" spans="1:22" ht="18">
      <c r="B185" s="110" t="s">
        <v>13</v>
      </c>
      <c r="C185" s="110"/>
      <c r="D185" s="110"/>
      <c r="E185" s="110"/>
      <c r="F185" s="110"/>
      <c r="G185" s="110"/>
      <c r="H185" s="41"/>
      <c r="J185" s="12" t="s">
        <v>28</v>
      </c>
      <c r="K185" s="12" t="s">
        <v>29</v>
      </c>
      <c r="L185" s="12" t="s">
        <v>30</v>
      </c>
      <c r="M185" s="11"/>
      <c r="N185" s="11"/>
      <c r="O185" s="11"/>
      <c r="P185" s="11"/>
      <c r="Q185" s="13"/>
      <c r="R185" s="14">
        <v>2361</v>
      </c>
      <c r="S185" s="15">
        <v>679</v>
      </c>
      <c r="T185" s="11"/>
      <c r="U185" s="11"/>
      <c r="V185" s="11"/>
    </row>
    <row r="186" spans="1:22" ht="18">
      <c r="B186" s="110" t="s">
        <v>14</v>
      </c>
      <c r="C186" s="110"/>
      <c r="D186" s="110"/>
      <c r="E186" s="110"/>
      <c r="F186" s="110"/>
      <c r="G186" s="110"/>
      <c r="H186" s="41"/>
      <c r="J186" s="13"/>
      <c r="K186" s="14">
        <v>273</v>
      </c>
      <c r="L186" s="15">
        <v>374</v>
      </c>
      <c r="M186" s="11"/>
      <c r="N186" s="11"/>
      <c r="O186" s="11"/>
      <c r="P186" s="11"/>
      <c r="Q186" s="12" t="s">
        <v>34</v>
      </c>
      <c r="R186" s="12" t="s">
        <v>35</v>
      </c>
      <c r="S186" s="12" t="s">
        <v>36</v>
      </c>
      <c r="T186" s="11"/>
      <c r="U186" s="11"/>
      <c r="V186" s="11"/>
    </row>
    <row r="187" spans="1:22" ht="18">
      <c r="B187" s="110" t="s">
        <v>15</v>
      </c>
      <c r="C187" s="110"/>
      <c r="D187" s="110"/>
      <c r="E187" s="110"/>
      <c r="F187" s="110"/>
      <c r="G187" s="110"/>
      <c r="H187" s="41"/>
      <c r="J187" s="12" t="s">
        <v>31</v>
      </c>
      <c r="K187" s="12" t="s">
        <v>32</v>
      </c>
      <c r="L187" s="12" t="s">
        <v>33</v>
      </c>
      <c r="M187" s="11"/>
      <c r="N187" s="11"/>
      <c r="O187" s="11"/>
      <c r="P187" s="11"/>
      <c r="Q187" s="13"/>
      <c r="R187" s="14">
        <v>4404</v>
      </c>
      <c r="S187" s="15">
        <v>705</v>
      </c>
      <c r="T187" s="11"/>
      <c r="U187" s="11"/>
      <c r="V187" s="11"/>
    </row>
    <row r="188" spans="1:22" ht="18">
      <c r="B188" s="110" t="s">
        <v>16</v>
      </c>
      <c r="C188" s="110"/>
      <c r="D188" s="110"/>
      <c r="E188" s="110"/>
      <c r="F188" s="110"/>
      <c r="G188" s="110"/>
      <c r="H188" s="42"/>
      <c r="J188" s="13"/>
      <c r="K188" s="14">
        <v>294</v>
      </c>
      <c r="L188" s="15">
        <v>223</v>
      </c>
      <c r="M188" s="11"/>
      <c r="N188" s="11"/>
      <c r="O188" s="11"/>
      <c r="P188" s="11"/>
      <c r="Q188" s="12" t="s">
        <v>37</v>
      </c>
      <c r="R188" s="12" t="s">
        <v>38</v>
      </c>
      <c r="S188" s="12" t="s">
        <v>39</v>
      </c>
      <c r="T188" s="11"/>
      <c r="U188" s="11"/>
      <c r="V188" s="11"/>
    </row>
    <row r="189" spans="1:22" ht="18">
      <c r="B189" s="110" t="s">
        <v>8</v>
      </c>
      <c r="C189" s="110"/>
      <c r="D189" s="110"/>
      <c r="E189" s="110"/>
      <c r="F189" s="110"/>
      <c r="G189" s="110"/>
      <c r="H189" s="42"/>
      <c r="J189" s="12" t="s">
        <v>34</v>
      </c>
      <c r="K189" s="12" t="s">
        <v>35</v>
      </c>
      <c r="L189" s="12" t="s">
        <v>36</v>
      </c>
      <c r="M189" s="11"/>
      <c r="N189" s="11"/>
      <c r="O189" s="11"/>
      <c r="P189" s="11"/>
      <c r="Q189" s="13"/>
      <c r="R189" s="14">
        <v>12080</v>
      </c>
      <c r="S189" s="15">
        <v>632</v>
      </c>
      <c r="T189" s="11"/>
      <c r="U189" s="11"/>
      <c r="V189" s="11"/>
    </row>
    <row r="190" spans="1:22" ht="18">
      <c r="B190" s="110" t="s">
        <v>11</v>
      </c>
      <c r="C190" s="110"/>
      <c r="D190" s="110"/>
      <c r="E190" s="110"/>
      <c r="F190" s="110"/>
      <c r="G190" s="110"/>
      <c r="H190" s="42"/>
      <c r="J190" s="13"/>
      <c r="K190" s="14">
        <v>71</v>
      </c>
      <c r="L190" s="15">
        <v>116</v>
      </c>
      <c r="M190" s="11"/>
      <c r="N190" s="11"/>
      <c r="O190" s="11"/>
      <c r="P190" s="11"/>
      <c r="Q190" s="12" t="s">
        <v>40</v>
      </c>
      <c r="R190" s="12" t="s">
        <v>41</v>
      </c>
      <c r="S190" s="12" t="s">
        <v>42</v>
      </c>
      <c r="T190" s="11"/>
      <c r="U190" s="11"/>
      <c r="V190" s="11"/>
    </row>
    <row r="191" spans="1:22" ht="18">
      <c r="B191" s="110" t="s">
        <v>12</v>
      </c>
      <c r="C191" s="110"/>
      <c r="D191" s="110"/>
      <c r="E191" s="110"/>
      <c r="F191" s="110"/>
      <c r="G191" s="110"/>
      <c r="H191" s="42"/>
      <c r="J191" s="12" t="s">
        <v>37</v>
      </c>
      <c r="K191" s="12" t="s">
        <v>38</v>
      </c>
      <c r="L191" s="12" t="s">
        <v>39</v>
      </c>
      <c r="M191" s="11"/>
      <c r="N191" s="11"/>
      <c r="O191" s="11"/>
      <c r="P191" s="11"/>
      <c r="Q191" s="13"/>
      <c r="R191" s="14">
        <v>1540</v>
      </c>
      <c r="S191" s="15">
        <v>658</v>
      </c>
      <c r="T191" s="11"/>
      <c r="U191" s="11"/>
      <c r="V191" s="11"/>
    </row>
    <row r="192" spans="1:22" ht="18">
      <c r="B192" s="110" t="s">
        <v>13</v>
      </c>
      <c r="C192" s="110"/>
      <c r="D192" s="110"/>
      <c r="E192" s="110"/>
      <c r="F192" s="110"/>
      <c r="G192" s="110"/>
      <c r="H192" s="42"/>
      <c r="J192" s="13"/>
      <c r="K192" s="14">
        <v>713</v>
      </c>
      <c r="L192" s="15">
        <v>632</v>
      </c>
      <c r="M192" s="11"/>
      <c r="N192" s="11"/>
      <c r="O192" s="11"/>
      <c r="P192" s="11"/>
      <c r="Q192" s="12" t="s">
        <v>43</v>
      </c>
      <c r="R192" s="12" t="s">
        <v>44</v>
      </c>
      <c r="S192" s="12" t="s">
        <v>45</v>
      </c>
      <c r="T192" s="11"/>
      <c r="U192" s="11"/>
      <c r="V192" s="11"/>
    </row>
    <row r="193" spans="2:22" ht="18">
      <c r="B193" s="110" t="s">
        <v>14</v>
      </c>
      <c r="C193" s="110"/>
      <c r="D193" s="110"/>
      <c r="E193" s="110"/>
      <c r="F193" s="110"/>
      <c r="G193" s="110"/>
      <c r="H193" s="42"/>
      <c r="J193" s="12" t="s">
        <v>40</v>
      </c>
      <c r="K193" s="12" t="s">
        <v>41</v>
      </c>
      <c r="L193" s="12" t="s">
        <v>42</v>
      </c>
      <c r="M193" s="11"/>
      <c r="N193" s="11"/>
      <c r="O193" s="11"/>
      <c r="P193" s="11"/>
      <c r="Q193" s="13"/>
      <c r="R193" s="14">
        <v>14846</v>
      </c>
      <c r="S193" s="15">
        <v>1445</v>
      </c>
      <c r="U193" s="11"/>
      <c r="V193" s="11"/>
    </row>
    <row r="194" spans="2:22" ht="18">
      <c r="B194" s="110" t="s">
        <v>15</v>
      </c>
      <c r="C194" s="110"/>
      <c r="D194" s="110"/>
      <c r="E194" s="110"/>
      <c r="F194" s="110"/>
      <c r="G194" s="110"/>
      <c r="H194" s="42"/>
      <c r="J194" s="13"/>
      <c r="K194" s="14">
        <v>32</v>
      </c>
      <c r="L194" s="15">
        <v>55</v>
      </c>
      <c r="M194" s="11"/>
      <c r="N194" s="11"/>
      <c r="O194" s="11"/>
      <c r="P194" s="11"/>
      <c r="Q194" s="12" t="s">
        <v>46</v>
      </c>
      <c r="R194" s="12" t="s">
        <v>47</v>
      </c>
      <c r="S194" s="12" t="s">
        <v>48</v>
      </c>
      <c r="U194" s="11"/>
      <c r="V194" s="11"/>
    </row>
    <row r="195" spans="2:22" ht="18">
      <c r="B195" s="110" t="s">
        <v>53</v>
      </c>
      <c r="C195" s="110"/>
      <c r="D195" s="110"/>
      <c r="E195" s="110"/>
      <c r="F195" s="110"/>
      <c r="G195" s="110"/>
      <c r="H195" s="74"/>
      <c r="J195" s="12" t="s">
        <v>43</v>
      </c>
      <c r="K195" s="12" t="s">
        <v>44</v>
      </c>
      <c r="L195" s="12" t="s">
        <v>45</v>
      </c>
      <c r="M195" s="11"/>
      <c r="N195" s="11"/>
      <c r="O195" s="11"/>
      <c r="P195" s="11"/>
      <c r="Q195" s="13"/>
      <c r="R195" s="14">
        <v>6103</v>
      </c>
      <c r="S195" s="15">
        <v>1191</v>
      </c>
      <c r="U195" s="11"/>
      <c r="V195" s="11"/>
    </row>
    <row r="196" spans="2:22" ht="18">
      <c r="B196" s="110" t="s">
        <v>10</v>
      </c>
      <c r="C196" s="110"/>
      <c r="D196" s="110"/>
      <c r="E196" s="110"/>
      <c r="F196" s="110"/>
      <c r="G196" s="110"/>
      <c r="H196" s="74"/>
      <c r="J196" s="13"/>
      <c r="K196" s="14">
        <v>773</v>
      </c>
      <c r="L196" s="15">
        <v>472</v>
      </c>
      <c r="M196" s="11"/>
      <c r="N196" s="11"/>
      <c r="O196" s="11"/>
      <c r="P196" s="11"/>
      <c r="Q196" s="12" t="s">
        <v>43</v>
      </c>
      <c r="R196" s="12" t="s">
        <v>49</v>
      </c>
      <c r="S196" s="12" t="s">
        <v>52</v>
      </c>
    </row>
    <row r="197" spans="2:22" ht="18">
      <c r="B197" s="110" t="s">
        <v>8</v>
      </c>
      <c r="C197" s="110"/>
      <c r="D197" s="110"/>
      <c r="E197" s="110"/>
      <c r="F197" s="110"/>
      <c r="G197" s="110"/>
      <c r="H197" s="74"/>
      <c r="J197" s="12" t="s">
        <v>46</v>
      </c>
      <c r="K197" s="12" t="s">
        <v>47</v>
      </c>
      <c r="L197" s="12" t="s">
        <v>48</v>
      </c>
      <c r="M197" s="11"/>
      <c r="N197" s="11"/>
      <c r="O197" s="11"/>
      <c r="P197" s="11"/>
      <c r="Q197" s="13"/>
      <c r="R197" s="14">
        <v>2321</v>
      </c>
      <c r="S197" s="15">
        <v>671</v>
      </c>
    </row>
    <row r="198" spans="2:22" ht="18">
      <c r="B198" s="110" t="s">
        <v>11</v>
      </c>
      <c r="C198" s="110"/>
      <c r="D198" s="110"/>
      <c r="E198" s="110"/>
      <c r="F198" s="110"/>
      <c r="G198" s="110"/>
      <c r="H198" s="74"/>
      <c r="J198" s="13"/>
      <c r="K198" s="14">
        <v>631</v>
      </c>
      <c r="L198" s="15">
        <v>701</v>
      </c>
      <c r="M198" s="11"/>
      <c r="N198" s="11"/>
      <c r="O198" s="11"/>
      <c r="P198" s="11"/>
      <c r="Q198" s="12" t="s">
        <v>46</v>
      </c>
      <c r="R198" s="12" t="s">
        <v>50</v>
      </c>
      <c r="S198" s="12" t="s">
        <v>51</v>
      </c>
    </row>
    <row r="199" spans="2:22" ht="18">
      <c r="B199" s="110" t="s">
        <v>12</v>
      </c>
      <c r="C199" s="110"/>
      <c r="D199" s="110"/>
      <c r="E199" s="110"/>
      <c r="F199" s="110"/>
      <c r="G199" s="110"/>
      <c r="H199" s="74"/>
      <c r="J199" s="12" t="s">
        <v>43</v>
      </c>
      <c r="K199" s="12" t="s">
        <v>49</v>
      </c>
      <c r="L199" s="12" t="s">
        <v>52</v>
      </c>
      <c r="Q199" s="13"/>
      <c r="R199" s="14">
        <v>4316</v>
      </c>
      <c r="S199" s="15">
        <v>670</v>
      </c>
    </row>
    <row r="200" spans="2:22" ht="15.6">
      <c r="B200" s="110" t="s">
        <v>13</v>
      </c>
      <c r="C200" s="110"/>
      <c r="D200" s="110"/>
      <c r="E200" s="110"/>
      <c r="F200" s="110"/>
      <c r="G200" s="110"/>
      <c r="H200" s="74"/>
      <c r="J200" s="13"/>
      <c r="K200" s="14">
        <v>0</v>
      </c>
      <c r="L200" s="15">
        <v>218</v>
      </c>
    </row>
    <row r="201" spans="2:22" ht="18">
      <c r="B201" s="110" t="s">
        <v>14</v>
      </c>
      <c r="C201" s="110"/>
      <c r="D201" s="110"/>
      <c r="E201" s="110"/>
      <c r="F201" s="110"/>
      <c r="G201" s="110"/>
      <c r="H201" s="74"/>
      <c r="J201" s="12" t="s">
        <v>46</v>
      </c>
      <c r="K201" s="12" t="s">
        <v>50</v>
      </c>
      <c r="L201" s="12" t="s">
        <v>51</v>
      </c>
    </row>
    <row r="202" spans="2:22" ht="15.6">
      <c r="B202" s="110" t="s">
        <v>15</v>
      </c>
      <c r="C202" s="110"/>
      <c r="D202" s="110"/>
      <c r="E202" s="110"/>
      <c r="F202" s="110"/>
      <c r="G202" s="110"/>
      <c r="H202" s="74"/>
      <c r="J202" s="13"/>
      <c r="K202" s="14">
        <v>65</v>
      </c>
      <c r="L202" s="15">
        <v>112</v>
      </c>
    </row>
    <row r="203" spans="2:22">
      <c r="B203" s="110" t="s">
        <v>16</v>
      </c>
      <c r="C203" s="110"/>
      <c r="D203" s="110"/>
      <c r="E203" s="110"/>
      <c r="F203" s="110"/>
      <c r="G203" s="110"/>
      <c r="H203" s="75"/>
    </row>
    <row r="204" spans="2:22">
      <c r="B204" s="110" t="s">
        <v>8</v>
      </c>
      <c r="C204" s="110"/>
      <c r="D204" s="110"/>
      <c r="E204" s="110"/>
      <c r="F204" s="110"/>
      <c r="G204" s="110"/>
      <c r="H204" s="75"/>
    </row>
    <row r="205" spans="2:22">
      <c r="B205" s="110" t="s">
        <v>11</v>
      </c>
      <c r="C205" s="110"/>
      <c r="D205" s="110"/>
      <c r="E205" s="110"/>
      <c r="F205" s="110"/>
      <c r="G205" s="110"/>
      <c r="H205" s="75"/>
    </row>
    <row r="206" spans="2:22">
      <c r="B206" s="110" t="s">
        <v>12</v>
      </c>
      <c r="C206" s="110"/>
      <c r="D206" s="110"/>
      <c r="E206" s="110"/>
      <c r="F206" s="110"/>
      <c r="G206" s="110"/>
      <c r="H206" s="75"/>
    </row>
    <row r="207" spans="2:22">
      <c r="B207" s="110" t="s">
        <v>13</v>
      </c>
      <c r="C207" s="110"/>
      <c r="D207" s="110"/>
      <c r="E207" s="110"/>
      <c r="F207" s="110"/>
      <c r="G207" s="110"/>
      <c r="H207" s="75"/>
    </row>
    <row r="208" spans="2:22">
      <c r="B208" s="110" t="s">
        <v>14</v>
      </c>
      <c r="C208" s="110"/>
      <c r="D208" s="110"/>
      <c r="E208" s="110"/>
      <c r="F208" s="110"/>
      <c r="G208" s="110"/>
      <c r="H208" s="75"/>
    </row>
    <row r="209" spans="2:8">
      <c r="B209" s="110" t="s">
        <v>15</v>
      </c>
      <c r="C209" s="110"/>
      <c r="D209" s="110"/>
      <c r="E209" s="110"/>
      <c r="F209" s="110"/>
      <c r="G209" s="110"/>
      <c r="H209" s="75"/>
    </row>
  </sheetData>
  <mergeCells count="376">
    <mergeCell ref="B31:D31"/>
    <mergeCell ref="E31:G31"/>
    <mergeCell ref="B32:D32"/>
    <mergeCell ref="E32:G32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J1:O1"/>
    <mergeCell ref="Q1:V1"/>
    <mergeCell ref="B2:D2"/>
    <mergeCell ref="E2:G2"/>
    <mergeCell ref="B3:D3"/>
    <mergeCell ref="E3:G3"/>
    <mergeCell ref="B4:D4"/>
    <mergeCell ref="E4:G4"/>
    <mergeCell ref="B5:D5"/>
    <mergeCell ref="E5:G5"/>
    <mergeCell ref="J36:O36"/>
    <mergeCell ref="Q36:V36"/>
    <mergeCell ref="B195:D195"/>
    <mergeCell ref="E195:G195"/>
    <mergeCell ref="B196:D196"/>
    <mergeCell ref="E196:G196"/>
    <mergeCell ref="B197:D197"/>
    <mergeCell ref="E197:G197"/>
    <mergeCell ref="B209:D209"/>
    <mergeCell ref="E209:G209"/>
    <mergeCell ref="B206:D206"/>
    <mergeCell ref="E206:G206"/>
    <mergeCell ref="B207:D207"/>
    <mergeCell ref="E207:G207"/>
    <mergeCell ref="B208:D208"/>
    <mergeCell ref="E208:G208"/>
    <mergeCell ref="B203:D203"/>
    <mergeCell ref="E203:G203"/>
    <mergeCell ref="B204:D204"/>
    <mergeCell ref="E204:G204"/>
    <mergeCell ref="B205:D205"/>
    <mergeCell ref="E205:G205"/>
    <mergeCell ref="B201:D201"/>
    <mergeCell ref="E201:G201"/>
    <mergeCell ref="B202:D202"/>
    <mergeCell ref="E202:G202"/>
    <mergeCell ref="B198:D198"/>
    <mergeCell ref="E198:G198"/>
    <mergeCell ref="B199:D199"/>
    <mergeCell ref="E199:G199"/>
    <mergeCell ref="B200:D200"/>
    <mergeCell ref="E200:G200"/>
    <mergeCell ref="B155:D155"/>
    <mergeCell ref="E155:G155"/>
    <mergeCell ref="B156:D156"/>
    <mergeCell ref="E156:G156"/>
    <mergeCell ref="B157:D157"/>
    <mergeCell ref="E157:G157"/>
    <mergeCell ref="B169:D169"/>
    <mergeCell ref="E169:G169"/>
    <mergeCell ref="B166:D166"/>
    <mergeCell ref="E166:G166"/>
    <mergeCell ref="B167:D167"/>
    <mergeCell ref="E167:G167"/>
    <mergeCell ref="B168:D168"/>
    <mergeCell ref="E168:G168"/>
    <mergeCell ref="B163:D163"/>
    <mergeCell ref="E163:G163"/>
    <mergeCell ref="B164:D164"/>
    <mergeCell ref="E164:G164"/>
    <mergeCell ref="B165:D165"/>
    <mergeCell ref="E165:G165"/>
    <mergeCell ref="B161:D161"/>
    <mergeCell ref="E161:G161"/>
    <mergeCell ref="B162:D162"/>
    <mergeCell ref="E162:G162"/>
    <mergeCell ref="B158:D158"/>
    <mergeCell ref="E158:G158"/>
    <mergeCell ref="B159:D159"/>
    <mergeCell ref="E159:G159"/>
    <mergeCell ref="B160:D160"/>
    <mergeCell ref="E160:G160"/>
    <mergeCell ref="B122:D122"/>
    <mergeCell ref="E122:G122"/>
    <mergeCell ref="B123:D123"/>
    <mergeCell ref="E123:G123"/>
    <mergeCell ref="B124:D124"/>
    <mergeCell ref="E124:G124"/>
    <mergeCell ref="B136:D136"/>
    <mergeCell ref="E136:G136"/>
    <mergeCell ref="B133:D133"/>
    <mergeCell ref="E133:G133"/>
    <mergeCell ref="B134:D134"/>
    <mergeCell ref="E134:G134"/>
    <mergeCell ref="B135:D135"/>
    <mergeCell ref="E135:G135"/>
    <mergeCell ref="B130:D130"/>
    <mergeCell ref="E130:G130"/>
    <mergeCell ref="B131:D131"/>
    <mergeCell ref="E131:G131"/>
    <mergeCell ref="B132:D132"/>
    <mergeCell ref="E132:G132"/>
    <mergeCell ref="B128:D128"/>
    <mergeCell ref="E128:G128"/>
    <mergeCell ref="B129:D129"/>
    <mergeCell ref="E129:G129"/>
    <mergeCell ref="B125:D125"/>
    <mergeCell ref="E125:G125"/>
    <mergeCell ref="B126:D126"/>
    <mergeCell ref="E126:G126"/>
    <mergeCell ref="B127:D127"/>
    <mergeCell ref="E127:G127"/>
    <mergeCell ref="B87:D87"/>
    <mergeCell ref="E87:G87"/>
    <mergeCell ref="B88:D88"/>
    <mergeCell ref="E88:G88"/>
    <mergeCell ref="B89:D89"/>
    <mergeCell ref="E89:G89"/>
    <mergeCell ref="B101:D101"/>
    <mergeCell ref="E101:G101"/>
    <mergeCell ref="B98:D98"/>
    <mergeCell ref="E98:G98"/>
    <mergeCell ref="B99:D99"/>
    <mergeCell ref="E99:G99"/>
    <mergeCell ref="B100:D100"/>
    <mergeCell ref="E100:G100"/>
    <mergeCell ref="B95:D95"/>
    <mergeCell ref="E95:G95"/>
    <mergeCell ref="B96:D96"/>
    <mergeCell ref="E96:G96"/>
    <mergeCell ref="B97:D97"/>
    <mergeCell ref="E97:G97"/>
    <mergeCell ref="B93:D93"/>
    <mergeCell ref="E93:G93"/>
    <mergeCell ref="B94:D94"/>
    <mergeCell ref="E94:G94"/>
    <mergeCell ref="B90:D90"/>
    <mergeCell ref="E90:G90"/>
    <mergeCell ref="B91:D91"/>
    <mergeCell ref="E91:G91"/>
    <mergeCell ref="B92:D92"/>
    <mergeCell ref="E92:G92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40:D40"/>
    <mergeCell ref="E40:G40"/>
    <mergeCell ref="B41:D41"/>
    <mergeCell ref="E41:G41"/>
    <mergeCell ref="B42:D42"/>
    <mergeCell ref="E42:G42"/>
    <mergeCell ref="B59:D59"/>
    <mergeCell ref="E59:G59"/>
    <mergeCell ref="B60:D60"/>
    <mergeCell ref="E60:G60"/>
    <mergeCell ref="B56:D56"/>
    <mergeCell ref="E56:G56"/>
    <mergeCell ref="B57:D57"/>
    <mergeCell ref="E57:G57"/>
    <mergeCell ref="B58:D58"/>
    <mergeCell ref="E58:G58"/>
    <mergeCell ref="B53:D53"/>
    <mergeCell ref="E53:G53"/>
    <mergeCell ref="B54:D54"/>
    <mergeCell ref="E54:G54"/>
    <mergeCell ref="B55:D55"/>
    <mergeCell ref="E55:G55"/>
    <mergeCell ref="B46:D46"/>
    <mergeCell ref="E46:G46"/>
    <mergeCell ref="B47:D47"/>
    <mergeCell ref="E47:G47"/>
    <mergeCell ref="B43:D43"/>
    <mergeCell ref="E43:G43"/>
    <mergeCell ref="B44:D44"/>
    <mergeCell ref="E44:G44"/>
    <mergeCell ref="B45:D45"/>
    <mergeCell ref="E45:G45"/>
    <mergeCell ref="B79:D79"/>
    <mergeCell ref="E79:G79"/>
    <mergeCell ref="B74:D74"/>
    <mergeCell ref="E74:G74"/>
    <mergeCell ref="B75:D75"/>
    <mergeCell ref="E75:G75"/>
    <mergeCell ref="B76:D76"/>
    <mergeCell ref="E76:G76"/>
    <mergeCell ref="B71:D71"/>
    <mergeCell ref="E71:G71"/>
    <mergeCell ref="B72:D72"/>
    <mergeCell ref="E72:G72"/>
    <mergeCell ref="B73:D73"/>
    <mergeCell ref="E73:G73"/>
    <mergeCell ref="B67:D67"/>
    <mergeCell ref="E67:G67"/>
    <mergeCell ref="B86:D86"/>
    <mergeCell ref="E86:G86"/>
    <mergeCell ref="B82:D82"/>
    <mergeCell ref="E82:G82"/>
    <mergeCell ref="B83:D83"/>
    <mergeCell ref="E83:G83"/>
    <mergeCell ref="B84:D84"/>
    <mergeCell ref="E84:G84"/>
    <mergeCell ref="B37:D37"/>
    <mergeCell ref="E37:G37"/>
    <mergeCell ref="B38:D38"/>
    <mergeCell ref="E38:G38"/>
    <mergeCell ref="B39:D39"/>
    <mergeCell ref="E39:G39"/>
    <mergeCell ref="B51:D51"/>
    <mergeCell ref="E51:G51"/>
    <mergeCell ref="B52:D52"/>
    <mergeCell ref="E52:G52"/>
    <mergeCell ref="B48:D48"/>
    <mergeCell ref="E48:G48"/>
    <mergeCell ref="B49:D49"/>
    <mergeCell ref="E49:G49"/>
    <mergeCell ref="B50:D50"/>
    <mergeCell ref="E50:G50"/>
    <mergeCell ref="B80:D80"/>
    <mergeCell ref="E80:G80"/>
    <mergeCell ref="B81:D81"/>
    <mergeCell ref="E81:G81"/>
    <mergeCell ref="B77:D77"/>
    <mergeCell ref="E77:G77"/>
    <mergeCell ref="B78:D78"/>
    <mergeCell ref="E78:G78"/>
    <mergeCell ref="B116:D116"/>
    <mergeCell ref="E116:G116"/>
    <mergeCell ref="B112:D112"/>
    <mergeCell ref="E112:G112"/>
    <mergeCell ref="B113:D113"/>
    <mergeCell ref="E113:G113"/>
    <mergeCell ref="B114:D114"/>
    <mergeCell ref="E114:G114"/>
    <mergeCell ref="B109:D109"/>
    <mergeCell ref="E109:G109"/>
    <mergeCell ref="B110:D110"/>
    <mergeCell ref="E110:G110"/>
    <mergeCell ref="B111:D111"/>
    <mergeCell ref="E111:G111"/>
    <mergeCell ref="B85:D85"/>
    <mergeCell ref="E85:G85"/>
    <mergeCell ref="B142:D142"/>
    <mergeCell ref="E142:G142"/>
    <mergeCell ref="B143:D143"/>
    <mergeCell ref="E143:G143"/>
    <mergeCell ref="B144:D144"/>
    <mergeCell ref="E144:G144"/>
    <mergeCell ref="B106:D106"/>
    <mergeCell ref="E106:G106"/>
    <mergeCell ref="B107:D107"/>
    <mergeCell ref="E107:G107"/>
    <mergeCell ref="B108:D108"/>
    <mergeCell ref="E108:G108"/>
    <mergeCell ref="B120:D120"/>
    <mergeCell ref="E120:G120"/>
    <mergeCell ref="B121:D121"/>
    <mergeCell ref="E121:G121"/>
    <mergeCell ref="B117:D117"/>
    <mergeCell ref="E117:G117"/>
    <mergeCell ref="B118:D118"/>
    <mergeCell ref="E118:G118"/>
    <mergeCell ref="B119:D119"/>
    <mergeCell ref="E119:G119"/>
    <mergeCell ref="B115:D115"/>
    <mergeCell ref="E115:G115"/>
    <mergeCell ref="B148:D148"/>
    <mergeCell ref="E148:G148"/>
    <mergeCell ref="B149:D149"/>
    <mergeCell ref="E149:G149"/>
    <mergeCell ref="B145:D145"/>
    <mergeCell ref="E145:G145"/>
    <mergeCell ref="B146:D146"/>
    <mergeCell ref="E146:G146"/>
    <mergeCell ref="B147:D147"/>
    <mergeCell ref="E147:G147"/>
    <mergeCell ref="B187:D187"/>
    <mergeCell ref="E187:G187"/>
    <mergeCell ref="B182:D182"/>
    <mergeCell ref="E182:G182"/>
    <mergeCell ref="B183:D183"/>
    <mergeCell ref="E183:G183"/>
    <mergeCell ref="B184:D184"/>
    <mergeCell ref="E184:G184"/>
    <mergeCell ref="B139:D139"/>
    <mergeCell ref="E139:G139"/>
    <mergeCell ref="B140:D140"/>
    <mergeCell ref="E140:G140"/>
    <mergeCell ref="B141:D141"/>
    <mergeCell ref="E141:G141"/>
    <mergeCell ref="B153:D153"/>
    <mergeCell ref="E153:G153"/>
    <mergeCell ref="B154:D154"/>
    <mergeCell ref="E154:G154"/>
    <mergeCell ref="B150:D150"/>
    <mergeCell ref="E150:G150"/>
    <mergeCell ref="B151:D151"/>
    <mergeCell ref="E151:G151"/>
    <mergeCell ref="B152:D152"/>
    <mergeCell ref="E152:G152"/>
    <mergeCell ref="B179:D179"/>
    <mergeCell ref="E179:G179"/>
    <mergeCell ref="B180:D180"/>
    <mergeCell ref="E180:G180"/>
    <mergeCell ref="B181:D181"/>
    <mergeCell ref="E181:G181"/>
    <mergeCell ref="B193:D193"/>
    <mergeCell ref="E193:G193"/>
    <mergeCell ref="B194:D194"/>
    <mergeCell ref="E194:G194"/>
    <mergeCell ref="B190:D190"/>
    <mergeCell ref="E190:G190"/>
    <mergeCell ref="B191:D191"/>
    <mergeCell ref="E191:G191"/>
    <mergeCell ref="B192:D192"/>
    <mergeCell ref="E192:G192"/>
    <mergeCell ref="B188:D188"/>
    <mergeCell ref="E188:G188"/>
    <mergeCell ref="B189:D189"/>
    <mergeCell ref="E189:G189"/>
    <mergeCell ref="B185:D185"/>
    <mergeCell ref="E185:G185"/>
    <mergeCell ref="B186:D186"/>
    <mergeCell ref="E186:G1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workbookViewId="0">
      <selection activeCell="E26" sqref="E26:H32"/>
    </sheetView>
  </sheetViews>
  <sheetFormatPr defaultRowHeight="13.8"/>
  <cols>
    <col min="10" max="10" width="16.5" customWidth="1"/>
    <col min="11" max="11" width="11.19921875" customWidth="1"/>
    <col min="12" max="12" width="11" customWidth="1"/>
    <col min="13" max="16" width="9" customWidth="1"/>
    <col min="17" max="17" width="19.8984375" customWidth="1"/>
    <col min="18" max="18" width="12.3984375" customWidth="1"/>
  </cols>
  <sheetData>
    <row r="1" spans="1:22">
      <c r="A1" s="3">
        <v>2016</v>
      </c>
      <c r="J1" s="120" t="s">
        <v>54</v>
      </c>
      <c r="K1" s="124"/>
      <c r="L1" s="124"/>
      <c r="M1" s="124"/>
      <c r="N1" s="124"/>
      <c r="O1" s="124"/>
      <c r="P1" s="101"/>
      <c r="Q1" s="120" t="s">
        <v>55</v>
      </c>
      <c r="R1" s="120"/>
      <c r="S1" s="120"/>
      <c r="T1" s="120"/>
      <c r="U1" s="120"/>
      <c r="V1" s="120"/>
    </row>
    <row r="2" spans="1:22" ht="15.6">
      <c r="B2" s="110" t="s">
        <v>7</v>
      </c>
      <c r="C2" s="110"/>
      <c r="D2" s="110"/>
      <c r="E2" s="115">
        <v>381187</v>
      </c>
      <c r="F2" s="114"/>
      <c r="G2" s="114"/>
      <c r="H2" s="99">
        <v>685</v>
      </c>
      <c r="J2" s="12" t="s">
        <v>78</v>
      </c>
      <c r="K2" s="12" t="s">
        <v>79</v>
      </c>
      <c r="L2" s="12" t="s">
        <v>80</v>
      </c>
      <c r="M2" s="11"/>
      <c r="N2" s="11" t="s">
        <v>81</v>
      </c>
      <c r="O2" s="12" t="s">
        <v>82</v>
      </c>
      <c r="P2" s="17"/>
      <c r="Q2" s="12" t="s">
        <v>78</v>
      </c>
      <c r="R2" s="12" t="s">
        <v>79</v>
      </c>
      <c r="S2" s="12" t="s">
        <v>80</v>
      </c>
      <c r="T2" s="11"/>
      <c r="U2" s="11" t="s">
        <v>81</v>
      </c>
      <c r="V2" s="12" t="s">
        <v>82</v>
      </c>
    </row>
    <row r="3" spans="1:22" ht="15.6">
      <c r="B3" s="110" t="s">
        <v>9</v>
      </c>
      <c r="C3" s="110"/>
      <c r="D3" s="110"/>
      <c r="E3" s="115">
        <v>90810</v>
      </c>
      <c r="F3" s="114"/>
      <c r="G3" s="114"/>
      <c r="H3" s="100">
        <v>4405</v>
      </c>
      <c r="J3" s="13"/>
      <c r="K3" s="14">
        <f>E5</f>
        <v>6908</v>
      </c>
      <c r="L3" s="15">
        <f>H5</f>
        <v>674</v>
      </c>
      <c r="M3" s="16"/>
      <c r="N3" s="17">
        <f>K3+K5+K7+K9+K11+K13+K15+K17+K19+K21+K23+K25</f>
        <v>40312</v>
      </c>
      <c r="O3" s="17">
        <f>SQRT(((L3)^2)+((L5)^2)+((L7)^2)+((L9)^2)+((L11)^2)+((L13)^2)+((L15)^2)+((L17)^2)+((L19)^2)+((L21)^2)+((L23)^2)+((L25)^2))</f>
        <v>1681.5216323318591</v>
      </c>
      <c r="P3" s="11"/>
      <c r="Q3" s="13"/>
      <c r="R3" s="14">
        <f>E20</f>
        <v>11780</v>
      </c>
      <c r="S3" s="15">
        <f>H20</f>
        <v>705</v>
      </c>
      <c r="T3" s="16"/>
      <c r="U3" s="17">
        <f>R3+R5+R7+R9+R11+R13+R15+R17+R19+R21+R23+R25</f>
        <v>81951</v>
      </c>
      <c r="V3" s="17">
        <f>SQRT(((S3)^2)+((S5)^2)+((S7)^2)+((S9)^2)+((S11)^2)+((S13)^2)+((S15)^2)+((S17)^2)+((S19)^2)+((S21)^2)+((S23)^2)+((S25)^2))</f>
        <v>1975.9797569813311</v>
      </c>
    </row>
    <row r="4" spans="1:22" ht="15.6">
      <c r="B4" s="110" t="s">
        <v>10</v>
      </c>
      <c r="C4" s="110"/>
      <c r="D4" s="110"/>
      <c r="E4" s="115">
        <v>42112</v>
      </c>
      <c r="F4" s="114"/>
      <c r="G4" s="114"/>
      <c r="H4" s="100">
        <v>2322</v>
      </c>
      <c r="J4" s="12" t="s">
        <v>83</v>
      </c>
      <c r="K4" s="12" t="s">
        <v>84</v>
      </c>
      <c r="L4" s="12" t="s">
        <v>85</v>
      </c>
      <c r="M4" s="11"/>
      <c r="N4" s="11"/>
      <c r="O4" s="11"/>
      <c r="P4" s="11"/>
      <c r="Q4" s="12" t="s">
        <v>83</v>
      </c>
      <c r="R4" s="12" t="s">
        <v>84</v>
      </c>
      <c r="S4" s="12" t="s">
        <v>85</v>
      </c>
      <c r="T4" s="11"/>
      <c r="U4" s="11"/>
      <c r="V4" s="11"/>
    </row>
    <row r="5" spans="1:22" ht="15.6">
      <c r="B5" s="110" t="s">
        <v>8</v>
      </c>
      <c r="C5" s="110"/>
      <c r="D5" s="110"/>
      <c r="E5" s="115">
        <v>6908</v>
      </c>
      <c r="F5" s="114"/>
      <c r="G5" s="114"/>
      <c r="H5" s="99">
        <v>674</v>
      </c>
      <c r="J5" s="13"/>
      <c r="K5" s="14">
        <f>E6</f>
        <v>1238</v>
      </c>
      <c r="L5" s="15">
        <f>H6</f>
        <v>230</v>
      </c>
      <c r="M5" s="11"/>
      <c r="N5" s="11"/>
      <c r="O5" s="11"/>
      <c r="P5" s="11"/>
      <c r="Q5" s="13"/>
      <c r="R5" s="14">
        <f>E21</f>
        <v>2656</v>
      </c>
      <c r="S5" s="15">
        <f>H21</f>
        <v>432</v>
      </c>
      <c r="T5" s="11"/>
      <c r="U5" s="11"/>
      <c r="V5" s="11"/>
    </row>
    <row r="6" spans="1:22" ht="15.6">
      <c r="B6" s="110" t="s">
        <v>11</v>
      </c>
      <c r="C6" s="110"/>
      <c r="D6" s="110"/>
      <c r="E6" s="115">
        <v>1238</v>
      </c>
      <c r="F6" s="114"/>
      <c r="G6" s="114"/>
      <c r="H6" s="99">
        <v>230</v>
      </c>
      <c r="J6" s="12" t="s">
        <v>86</v>
      </c>
      <c r="K6" s="12" t="s">
        <v>87</v>
      </c>
      <c r="L6" s="12" t="s">
        <v>88</v>
      </c>
      <c r="M6" s="11"/>
      <c r="N6" s="11"/>
      <c r="O6" s="11"/>
      <c r="P6" s="11"/>
      <c r="Q6" s="12" t="s">
        <v>86</v>
      </c>
      <c r="R6" s="12" t="s">
        <v>87</v>
      </c>
      <c r="S6" s="12" t="s">
        <v>88</v>
      </c>
      <c r="T6" s="11"/>
      <c r="U6" s="11"/>
      <c r="V6" s="11"/>
    </row>
    <row r="7" spans="1:22" ht="15.6">
      <c r="B7" s="110" t="s">
        <v>12</v>
      </c>
      <c r="C7" s="110"/>
      <c r="D7" s="110"/>
      <c r="E7" s="115">
        <v>7984</v>
      </c>
      <c r="F7" s="114"/>
      <c r="G7" s="114"/>
      <c r="H7" s="99">
        <v>830</v>
      </c>
      <c r="J7" s="13"/>
      <c r="K7" s="14">
        <f>E7</f>
        <v>7984</v>
      </c>
      <c r="L7" s="15">
        <f>H7</f>
        <v>830</v>
      </c>
      <c r="M7" s="11"/>
      <c r="N7" s="11"/>
      <c r="O7" s="11"/>
      <c r="P7" s="11"/>
      <c r="Q7" s="13"/>
      <c r="R7" s="14">
        <f>E22</f>
        <v>13902</v>
      </c>
      <c r="S7" s="15">
        <f>H22</f>
        <v>907</v>
      </c>
      <c r="T7" s="11"/>
      <c r="U7" s="11"/>
      <c r="V7" s="11"/>
    </row>
    <row r="8" spans="1:22" ht="15.6">
      <c r="B8" s="110" t="s">
        <v>13</v>
      </c>
      <c r="C8" s="110"/>
      <c r="D8" s="110"/>
      <c r="E8" s="115">
        <v>2750</v>
      </c>
      <c r="F8" s="114"/>
      <c r="G8" s="114"/>
      <c r="H8" s="99">
        <v>483</v>
      </c>
      <c r="J8" s="12" t="s">
        <v>89</v>
      </c>
      <c r="K8" s="12" t="s">
        <v>90</v>
      </c>
      <c r="L8" s="12" t="s">
        <v>91</v>
      </c>
      <c r="M8" s="11"/>
      <c r="N8" s="11"/>
      <c r="O8" s="11"/>
      <c r="P8" s="11"/>
      <c r="Q8" s="12" t="s">
        <v>89</v>
      </c>
      <c r="R8" s="12" t="s">
        <v>90</v>
      </c>
      <c r="S8" s="12" t="s">
        <v>91</v>
      </c>
      <c r="T8" s="11"/>
      <c r="U8" s="11"/>
      <c r="V8" s="11"/>
    </row>
    <row r="9" spans="1:22" ht="15.6">
      <c r="B9" s="110" t="s">
        <v>14</v>
      </c>
      <c r="C9" s="110"/>
      <c r="D9" s="110"/>
      <c r="E9" s="116">
        <v>669</v>
      </c>
      <c r="F9" s="114"/>
      <c r="G9" s="114"/>
      <c r="H9" s="99">
        <v>197</v>
      </c>
      <c r="J9" s="13"/>
      <c r="K9" s="14">
        <f>E8</f>
        <v>2750</v>
      </c>
      <c r="L9" s="15">
        <f>H8</f>
        <v>483</v>
      </c>
      <c r="M9" s="11"/>
      <c r="N9" s="11"/>
      <c r="O9" s="11"/>
      <c r="P9" s="11"/>
      <c r="Q9" s="13"/>
      <c r="R9" s="14">
        <f>E23</f>
        <v>6109</v>
      </c>
      <c r="S9" s="15">
        <f>H23</f>
        <v>587</v>
      </c>
      <c r="T9" s="11"/>
      <c r="U9" s="11"/>
      <c r="V9" s="11"/>
    </row>
    <row r="10" spans="1:22" ht="15.6">
      <c r="B10" s="110" t="s">
        <v>15</v>
      </c>
      <c r="C10" s="110"/>
      <c r="D10" s="110"/>
      <c r="E10" s="115">
        <v>1582</v>
      </c>
      <c r="F10" s="114"/>
      <c r="G10" s="114"/>
      <c r="H10" s="99">
        <v>336</v>
      </c>
      <c r="J10" s="12" t="s">
        <v>92</v>
      </c>
      <c r="K10" s="12" t="s">
        <v>93</v>
      </c>
      <c r="L10" s="12" t="s">
        <v>94</v>
      </c>
      <c r="M10" s="11"/>
      <c r="N10" s="11"/>
      <c r="O10" s="11"/>
      <c r="P10" s="11"/>
      <c r="Q10" s="12" t="s">
        <v>92</v>
      </c>
      <c r="R10" s="12" t="s">
        <v>93</v>
      </c>
      <c r="S10" s="12" t="s">
        <v>94</v>
      </c>
      <c r="T10" s="11"/>
      <c r="U10" s="11"/>
      <c r="V10" s="11"/>
    </row>
    <row r="11" spans="1:22" ht="15.6">
      <c r="B11" s="110" t="s">
        <v>16</v>
      </c>
      <c r="C11" s="110"/>
      <c r="D11" s="110"/>
      <c r="E11" s="115">
        <v>48698</v>
      </c>
      <c r="F11" s="114"/>
      <c r="G11" s="114"/>
      <c r="H11" s="100">
        <v>2625</v>
      </c>
      <c r="J11" s="13"/>
      <c r="K11" s="14">
        <f>E9</f>
        <v>669</v>
      </c>
      <c r="L11" s="15">
        <f>H9</f>
        <v>197</v>
      </c>
      <c r="M11" s="11"/>
      <c r="N11" s="11"/>
      <c r="O11" s="11"/>
      <c r="P11" s="11"/>
      <c r="Q11" s="13"/>
      <c r="R11" s="14">
        <f>E24</f>
        <v>2309</v>
      </c>
      <c r="S11" s="15">
        <f>H24</f>
        <v>331</v>
      </c>
      <c r="T11" s="11"/>
      <c r="U11" s="11"/>
      <c r="V11" s="11"/>
    </row>
    <row r="12" spans="1:22" ht="15.6">
      <c r="B12" s="110" t="s">
        <v>8</v>
      </c>
      <c r="C12" s="110"/>
      <c r="D12" s="110"/>
      <c r="E12" s="115">
        <v>5672</v>
      </c>
      <c r="F12" s="114"/>
      <c r="G12" s="114"/>
      <c r="H12" s="99">
        <v>602</v>
      </c>
      <c r="J12" s="12" t="s">
        <v>95</v>
      </c>
      <c r="K12" s="12" t="s">
        <v>96</v>
      </c>
      <c r="L12" s="12" t="s">
        <v>97</v>
      </c>
      <c r="M12" s="11"/>
      <c r="N12" s="11"/>
      <c r="O12" s="11"/>
      <c r="P12" s="11"/>
      <c r="Q12" s="12" t="s">
        <v>95</v>
      </c>
      <c r="R12" s="12" t="s">
        <v>96</v>
      </c>
      <c r="S12" s="12" t="s">
        <v>97</v>
      </c>
      <c r="T12" s="11"/>
      <c r="U12" s="11"/>
      <c r="V12" s="11"/>
    </row>
    <row r="13" spans="1:22" ht="15.6">
      <c r="B13" s="110" t="s">
        <v>11</v>
      </c>
      <c r="C13" s="110"/>
      <c r="D13" s="110"/>
      <c r="E13" s="115">
        <v>1512</v>
      </c>
      <c r="F13" s="114"/>
      <c r="G13" s="114"/>
      <c r="H13" s="99">
        <v>313</v>
      </c>
      <c r="J13" s="13"/>
      <c r="K13" s="14">
        <f>E10</f>
        <v>1582</v>
      </c>
      <c r="L13" s="15">
        <f>H10</f>
        <v>336</v>
      </c>
      <c r="M13" s="11"/>
      <c r="N13" s="11"/>
      <c r="O13" s="11"/>
      <c r="P13" s="11"/>
      <c r="Q13" s="13"/>
      <c r="R13" s="14">
        <f>E25</f>
        <v>4486</v>
      </c>
      <c r="S13" s="15">
        <f>H25</f>
        <v>418</v>
      </c>
      <c r="T13" s="11"/>
      <c r="U13" s="11"/>
      <c r="V13" s="11"/>
    </row>
    <row r="14" spans="1:22" ht="15.6">
      <c r="B14" s="110" t="s">
        <v>12</v>
      </c>
      <c r="C14" s="110"/>
      <c r="D14" s="110"/>
      <c r="E14" s="115">
        <v>6540</v>
      </c>
      <c r="F14" s="114"/>
      <c r="G14" s="114"/>
      <c r="H14" s="99">
        <v>636</v>
      </c>
      <c r="J14" s="12" t="s">
        <v>98</v>
      </c>
      <c r="K14" s="12" t="s">
        <v>99</v>
      </c>
      <c r="L14" s="12" t="s">
        <v>100</v>
      </c>
      <c r="M14" s="11"/>
      <c r="N14" s="11"/>
      <c r="O14" s="11"/>
      <c r="P14" s="11"/>
      <c r="Q14" s="12" t="s">
        <v>98</v>
      </c>
      <c r="R14" s="12" t="s">
        <v>99</v>
      </c>
      <c r="S14" s="12" t="s">
        <v>100</v>
      </c>
      <c r="T14" s="11"/>
      <c r="U14" s="11"/>
      <c r="V14" s="11"/>
    </row>
    <row r="15" spans="1:22" ht="15.6">
      <c r="B15" s="110" t="s">
        <v>13</v>
      </c>
      <c r="C15" s="110"/>
      <c r="D15" s="110"/>
      <c r="E15" s="115">
        <v>2932</v>
      </c>
      <c r="F15" s="114"/>
      <c r="G15" s="114"/>
      <c r="H15" s="99">
        <v>440</v>
      </c>
      <c r="J15" s="13"/>
      <c r="K15" s="14">
        <f>E12</f>
        <v>5672</v>
      </c>
      <c r="L15" s="15">
        <f>H12</f>
        <v>602</v>
      </c>
      <c r="M15" s="11"/>
      <c r="N15" s="11"/>
      <c r="O15" s="11"/>
      <c r="P15" s="11"/>
      <c r="Q15" s="13"/>
      <c r="R15" s="14">
        <f>E27</f>
        <v>12252</v>
      </c>
      <c r="S15" s="15">
        <f>H27</f>
        <v>605</v>
      </c>
      <c r="T15" s="11"/>
      <c r="U15" s="11"/>
      <c r="V15" s="11"/>
    </row>
    <row r="16" spans="1:22" ht="15.6">
      <c r="B16" s="110" t="s">
        <v>14</v>
      </c>
      <c r="C16" s="110"/>
      <c r="D16" s="110"/>
      <c r="E16" s="116">
        <v>833</v>
      </c>
      <c r="F16" s="114"/>
      <c r="G16" s="114"/>
      <c r="H16" s="99">
        <v>226</v>
      </c>
      <c r="J16" s="12" t="s">
        <v>101</v>
      </c>
      <c r="K16" s="12" t="s">
        <v>102</v>
      </c>
      <c r="L16" s="12" t="s">
        <v>103</v>
      </c>
      <c r="M16" s="11"/>
      <c r="N16" s="11"/>
      <c r="O16" s="11"/>
      <c r="P16" s="11"/>
      <c r="Q16" s="12" t="s">
        <v>101</v>
      </c>
      <c r="R16" s="12" t="s">
        <v>102</v>
      </c>
      <c r="S16" s="12" t="s">
        <v>103</v>
      </c>
      <c r="T16" s="11"/>
      <c r="U16" s="11"/>
      <c r="V16" s="11"/>
    </row>
    <row r="17" spans="2:22" ht="15.6">
      <c r="B17" s="110" t="s">
        <v>15</v>
      </c>
      <c r="C17" s="110"/>
      <c r="D17" s="110"/>
      <c r="E17" s="115">
        <v>1692</v>
      </c>
      <c r="F17" s="114"/>
      <c r="G17" s="114"/>
      <c r="H17" s="99">
        <v>370</v>
      </c>
      <c r="J17" s="13"/>
      <c r="K17" s="14">
        <f>E13</f>
        <v>1512</v>
      </c>
      <c r="L17" s="15">
        <f>H13</f>
        <v>313</v>
      </c>
      <c r="M17" s="11"/>
      <c r="N17" s="11"/>
      <c r="O17" s="11"/>
      <c r="P17" s="11"/>
      <c r="Q17" s="13"/>
      <c r="R17" s="14">
        <f>E28</f>
        <v>2506</v>
      </c>
      <c r="S17" s="15">
        <f>H28</f>
        <v>403</v>
      </c>
      <c r="T17" s="11"/>
      <c r="U17" s="11"/>
      <c r="V17" s="11"/>
    </row>
    <row r="18" spans="2:22" ht="15.6">
      <c r="B18" s="110" t="s">
        <v>53</v>
      </c>
      <c r="C18" s="110"/>
      <c r="D18" s="110"/>
      <c r="E18" s="115">
        <v>290377</v>
      </c>
      <c r="F18" s="114"/>
      <c r="G18" s="114"/>
      <c r="H18" s="100">
        <v>4482</v>
      </c>
      <c r="J18" s="12" t="s">
        <v>104</v>
      </c>
      <c r="K18" s="12" t="s">
        <v>105</v>
      </c>
      <c r="L18" s="12" t="s">
        <v>106</v>
      </c>
      <c r="M18" s="11"/>
      <c r="N18" s="11"/>
      <c r="O18" s="11"/>
      <c r="P18" s="11"/>
      <c r="Q18" s="12" t="s">
        <v>104</v>
      </c>
      <c r="R18" s="12" t="s">
        <v>105</v>
      </c>
      <c r="S18" s="12" t="s">
        <v>106</v>
      </c>
      <c r="T18" s="11"/>
      <c r="U18" s="11"/>
      <c r="V18" s="11"/>
    </row>
    <row r="19" spans="2:22" ht="15.6">
      <c r="B19" s="110" t="s">
        <v>10</v>
      </c>
      <c r="C19" s="110"/>
      <c r="D19" s="110"/>
      <c r="E19" s="115">
        <v>152135</v>
      </c>
      <c r="F19" s="114"/>
      <c r="G19" s="114"/>
      <c r="H19" s="100">
        <v>2433</v>
      </c>
      <c r="J19" s="13"/>
      <c r="K19" s="14">
        <f>E14</f>
        <v>6540</v>
      </c>
      <c r="L19" s="15">
        <f>H14</f>
        <v>636</v>
      </c>
      <c r="M19" s="11"/>
      <c r="N19" s="11"/>
      <c r="O19" s="11"/>
      <c r="P19" s="11"/>
      <c r="Q19" s="13"/>
      <c r="R19" s="14">
        <f>E29</f>
        <v>13464</v>
      </c>
      <c r="S19" s="15">
        <f>H29</f>
        <v>823</v>
      </c>
      <c r="T19" s="11"/>
      <c r="U19" s="11"/>
      <c r="V19" s="11"/>
    </row>
    <row r="20" spans="2:22" ht="15.6">
      <c r="B20" s="110" t="s">
        <v>8</v>
      </c>
      <c r="C20" s="110"/>
      <c r="D20" s="110"/>
      <c r="E20" s="115">
        <v>11780</v>
      </c>
      <c r="F20" s="114"/>
      <c r="G20" s="114"/>
      <c r="H20" s="99">
        <v>705</v>
      </c>
      <c r="J20" s="12" t="s">
        <v>107</v>
      </c>
      <c r="K20" s="12" t="s">
        <v>108</v>
      </c>
      <c r="L20" s="12" t="s">
        <v>109</v>
      </c>
      <c r="M20" s="11"/>
      <c r="N20" s="11"/>
      <c r="O20" s="11"/>
      <c r="P20" s="11"/>
      <c r="Q20" s="12" t="s">
        <v>107</v>
      </c>
      <c r="R20" s="12" t="s">
        <v>108</v>
      </c>
      <c r="S20" s="12" t="s">
        <v>109</v>
      </c>
      <c r="T20" s="11"/>
      <c r="U20" s="11"/>
      <c r="V20" s="11"/>
    </row>
    <row r="21" spans="2:22" ht="15.6">
      <c r="B21" s="110" t="s">
        <v>11</v>
      </c>
      <c r="C21" s="110"/>
      <c r="D21" s="110"/>
      <c r="E21" s="115">
        <v>2656</v>
      </c>
      <c r="F21" s="114"/>
      <c r="G21" s="114"/>
      <c r="H21" s="99">
        <v>432</v>
      </c>
      <c r="J21" s="13"/>
      <c r="K21" s="14">
        <f>E15</f>
        <v>2932</v>
      </c>
      <c r="L21" s="15">
        <f>H15</f>
        <v>440</v>
      </c>
      <c r="M21" s="11"/>
      <c r="N21" s="11"/>
      <c r="O21" s="11"/>
      <c r="Q21" s="13"/>
      <c r="R21" s="14">
        <f>E30</f>
        <v>6582</v>
      </c>
      <c r="S21" s="15">
        <f>H30</f>
        <v>549</v>
      </c>
      <c r="T21" s="11"/>
      <c r="U21" s="11"/>
      <c r="V21" s="11"/>
    </row>
    <row r="22" spans="2:22" ht="15.6">
      <c r="B22" s="110" t="s">
        <v>12</v>
      </c>
      <c r="C22" s="110"/>
      <c r="D22" s="110"/>
      <c r="E22" s="115">
        <v>13902</v>
      </c>
      <c r="F22" s="114"/>
      <c r="G22" s="114"/>
      <c r="H22" s="99">
        <v>907</v>
      </c>
      <c r="J22" s="12" t="s">
        <v>104</v>
      </c>
      <c r="K22" s="12" t="s">
        <v>110</v>
      </c>
      <c r="L22" s="12" t="s">
        <v>111</v>
      </c>
      <c r="Q22" s="12" t="s">
        <v>104</v>
      </c>
      <c r="R22" s="12" t="s">
        <v>110</v>
      </c>
      <c r="S22" s="12" t="s">
        <v>111</v>
      </c>
    </row>
    <row r="23" spans="2:22" ht="15.6">
      <c r="B23" s="110" t="s">
        <v>13</v>
      </c>
      <c r="C23" s="110"/>
      <c r="D23" s="110"/>
      <c r="E23" s="115">
        <v>6109</v>
      </c>
      <c r="F23" s="114"/>
      <c r="G23" s="114"/>
      <c r="H23" s="99">
        <v>587</v>
      </c>
      <c r="J23" s="13"/>
      <c r="K23" s="14">
        <f>E16</f>
        <v>833</v>
      </c>
      <c r="L23" s="15">
        <f>H16</f>
        <v>226</v>
      </c>
      <c r="Q23" s="13"/>
      <c r="R23" s="14">
        <f>E31</f>
        <v>2022</v>
      </c>
      <c r="S23" s="15">
        <f>H31</f>
        <v>312</v>
      </c>
    </row>
    <row r="24" spans="2:22" ht="15.6">
      <c r="B24" s="110" t="s">
        <v>14</v>
      </c>
      <c r="C24" s="110"/>
      <c r="D24" s="110"/>
      <c r="E24" s="115">
        <v>2309</v>
      </c>
      <c r="F24" s="114"/>
      <c r="G24" s="114"/>
      <c r="H24" s="99">
        <v>331</v>
      </c>
      <c r="J24" s="12" t="s">
        <v>107</v>
      </c>
      <c r="K24" s="12" t="s">
        <v>112</v>
      </c>
      <c r="L24" s="12" t="s">
        <v>113</v>
      </c>
      <c r="Q24" s="12" t="s">
        <v>107</v>
      </c>
      <c r="R24" s="12" t="s">
        <v>112</v>
      </c>
      <c r="S24" s="12" t="s">
        <v>113</v>
      </c>
    </row>
    <row r="25" spans="2:22" ht="15.6">
      <c r="B25" s="110" t="s">
        <v>15</v>
      </c>
      <c r="C25" s="110"/>
      <c r="D25" s="110"/>
      <c r="E25" s="115">
        <v>4486</v>
      </c>
      <c r="F25" s="114"/>
      <c r="G25" s="114"/>
      <c r="H25" s="99">
        <v>418</v>
      </c>
      <c r="J25" s="13"/>
      <c r="K25" s="14">
        <f>E17</f>
        <v>1692</v>
      </c>
      <c r="L25" s="15">
        <f>H17</f>
        <v>370</v>
      </c>
      <c r="Q25" s="13"/>
      <c r="R25" s="14">
        <f>E32</f>
        <v>3883</v>
      </c>
      <c r="S25" s="15">
        <f>H32</f>
        <v>406</v>
      </c>
    </row>
    <row r="26" spans="2:22">
      <c r="B26" s="110" t="s">
        <v>16</v>
      </c>
      <c r="C26" s="110"/>
      <c r="D26" s="110"/>
      <c r="E26" s="115">
        <v>138242</v>
      </c>
      <c r="F26" s="114"/>
      <c r="G26" s="114"/>
      <c r="H26" s="100">
        <v>2612</v>
      </c>
    </row>
    <row r="27" spans="2:22">
      <c r="B27" s="110" t="s">
        <v>8</v>
      </c>
      <c r="C27" s="110"/>
      <c r="D27" s="110"/>
      <c r="E27" s="115">
        <v>12252</v>
      </c>
      <c r="F27" s="114"/>
      <c r="G27" s="114"/>
      <c r="H27" s="99">
        <v>605</v>
      </c>
    </row>
    <row r="28" spans="2:22">
      <c r="B28" s="110" t="s">
        <v>11</v>
      </c>
      <c r="C28" s="110"/>
      <c r="D28" s="110"/>
      <c r="E28" s="115">
        <v>2506</v>
      </c>
      <c r="F28" s="114"/>
      <c r="G28" s="114"/>
      <c r="H28" s="99">
        <v>403</v>
      </c>
    </row>
    <row r="29" spans="2:22">
      <c r="B29" s="110" t="s">
        <v>12</v>
      </c>
      <c r="C29" s="110"/>
      <c r="D29" s="110"/>
      <c r="E29" s="115">
        <v>13464</v>
      </c>
      <c r="F29" s="114"/>
      <c r="G29" s="114"/>
      <c r="H29" s="99">
        <v>823</v>
      </c>
    </row>
    <row r="30" spans="2:22">
      <c r="B30" s="110" t="s">
        <v>13</v>
      </c>
      <c r="C30" s="110"/>
      <c r="D30" s="110"/>
      <c r="E30" s="115">
        <v>6582</v>
      </c>
      <c r="F30" s="114"/>
      <c r="G30" s="114"/>
      <c r="H30" s="99">
        <v>549</v>
      </c>
    </row>
    <row r="31" spans="2:22">
      <c r="B31" s="110" t="s">
        <v>14</v>
      </c>
      <c r="C31" s="110"/>
      <c r="D31" s="110"/>
      <c r="E31" s="115">
        <v>2022</v>
      </c>
      <c r="F31" s="114"/>
      <c r="G31" s="114"/>
      <c r="H31" s="99">
        <v>312</v>
      </c>
    </row>
    <row r="32" spans="2:22">
      <c r="B32" s="110" t="s">
        <v>15</v>
      </c>
      <c r="C32" s="110"/>
      <c r="D32" s="110"/>
      <c r="E32" s="115">
        <v>3883</v>
      </c>
      <c r="F32" s="114"/>
      <c r="G32" s="114"/>
      <c r="H32" s="99">
        <v>406</v>
      </c>
    </row>
    <row r="34" spans="1:22">
      <c r="A34" s="3">
        <v>2015</v>
      </c>
      <c r="J34" s="120" t="s">
        <v>54</v>
      </c>
      <c r="K34" s="124"/>
      <c r="L34" s="124"/>
      <c r="M34" s="124"/>
      <c r="N34" s="124"/>
      <c r="O34" s="124"/>
      <c r="P34" s="93"/>
      <c r="Q34" s="120" t="s">
        <v>55</v>
      </c>
      <c r="R34" s="120"/>
      <c r="S34" s="120"/>
      <c r="T34" s="120"/>
      <c r="U34" s="120"/>
      <c r="V34" s="120"/>
    </row>
    <row r="35" spans="1:22" ht="15.6">
      <c r="B35" s="110" t="s">
        <v>7</v>
      </c>
      <c r="C35" s="110"/>
      <c r="D35" s="110"/>
      <c r="E35" s="115">
        <v>372693</v>
      </c>
      <c r="F35" s="114"/>
      <c r="G35" s="114"/>
      <c r="H35" s="95">
        <v>504</v>
      </c>
      <c r="J35" s="12" t="s">
        <v>78</v>
      </c>
      <c r="K35" s="12" t="s">
        <v>79</v>
      </c>
      <c r="L35" s="12" t="s">
        <v>80</v>
      </c>
      <c r="M35" s="11"/>
      <c r="N35" s="11" t="s">
        <v>81</v>
      </c>
      <c r="O35" s="12" t="s">
        <v>82</v>
      </c>
      <c r="P35" s="17"/>
      <c r="Q35" s="12" t="s">
        <v>78</v>
      </c>
      <c r="R35" s="12" t="s">
        <v>79</v>
      </c>
      <c r="S35" s="12" t="s">
        <v>80</v>
      </c>
      <c r="T35" s="11"/>
      <c r="U35" s="11" t="s">
        <v>81</v>
      </c>
      <c r="V35" s="12" t="s">
        <v>82</v>
      </c>
    </row>
    <row r="36" spans="1:22" ht="15.6">
      <c r="B36" s="110" t="s">
        <v>9</v>
      </c>
      <c r="C36" s="110"/>
      <c r="D36" s="110"/>
      <c r="E36" s="115">
        <v>98446</v>
      </c>
      <c r="F36" s="114"/>
      <c r="G36" s="114"/>
      <c r="H36" s="96">
        <v>4187</v>
      </c>
      <c r="J36" s="13"/>
      <c r="K36" s="14">
        <f>E38</f>
        <v>7311</v>
      </c>
      <c r="L36" s="15">
        <f>H38</f>
        <v>688</v>
      </c>
      <c r="M36" s="16"/>
      <c r="N36" s="17">
        <f>K36+K38+K40+K42+K44+K46+K48+K50+K52+K54+K56+K58</f>
        <v>42719</v>
      </c>
      <c r="O36" s="17">
        <f>SQRT(((L36)^2)+((L38)^2)+((L40)^2)+((L42)^2)+((L44)^2)+((L46)^2)+((L48)^2)+((L50)^2)+((L52)^2)+((L54)^2)+((L56)^2)+((L58)^2))</f>
        <v>1656.7250828064384</v>
      </c>
      <c r="P36" s="11"/>
      <c r="Q36" s="13"/>
      <c r="R36" s="14">
        <f>E53</f>
        <v>11712</v>
      </c>
      <c r="S36" s="15">
        <f>H53</f>
        <v>756</v>
      </c>
      <c r="T36" s="16"/>
      <c r="U36" s="17">
        <f>R36+R38+R40+R42+R44+R46+R48+R50+R52+R54+R56+R58</f>
        <v>78201</v>
      </c>
      <c r="V36" s="17">
        <f>SQRT(((S36)^2)+((S38)^2)+((S40)^2)+((S42)^2)+((S44)^2)+((S46)^2)+((S48)^2)+((S50)^2)+((S52)^2)+((S54)^2)+((S56)^2)+((S58)^2))</f>
        <v>1904.4797189783881</v>
      </c>
    </row>
    <row r="37" spans="1:22" ht="15.6">
      <c r="B37" s="110" t="s">
        <v>10</v>
      </c>
      <c r="C37" s="110"/>
      <c r="D37" s="110"/>
      <c r="E37" s="115">
        <v>45947</v>
      </c>
      <c r="F37" s="114"/>
      <c r="G37" s="114"/>
      <c r="H37" s="96">
        <v>2060</v>
      </c>
      <c r="J37" s="12" t="s">
        <v>83</v>
      </c>
      <c r="K37" s="12" t="s">
        <v>84</v>
      </c>
      <c r="L37" s="12" t="s">
        <v>85</v>
      </c>
      <c r="M37" s="11"/>
      <c r="N37" s="11"/>
      <c r="O37" s="11"/>
      <c r="P37" s="11"/>
      <c r="Q37" s="12" t="s">
        <v>83</v>
      </c>
      <c r="R37" s="12" t="s">
        <v>84</v>
      </c>
      <c r="S37" s="12" t="s">
        <v>85</v>
      </c>
      <c r="T37" s="11"/>
      <c r="U37" s="11"/>
      <c r="V37" s="11"/>
    </row>
    <row r="38" spans="1:22" ht="15.6">
      <c r="B38" s="110" t="s">
        <v>8</v>
      </c>
      <c r="C38" s="110"/>
      <c r="D38" s="110"/>
      <c r="E38" s="115">
        <v>7311</v>
      </c>
      <c r="F38" s="114"/>
      <c r="G38" s="114"/>
      <c r="H38" s="95">
        <v>688</v>
      </c>
      <c r="J38" s="13"/>
      <c r="K38" s="14">
        <f>E39</f>
        <v>1292</v>
      </c>
      <c r="L38" s="15">
        <f>H39</f>
        <v>218</v>
      </c>
      <c r="M38" s="11"/>
      <c r="N38" s="11"/>
      <c r="O38" s="11"/>
      <c r="P38" s="11"/>
      <c r="Q38" s="13"/>
      <c r="R38" s="14">
        <f>E54</f>
        <v>2565</v>
      </c>
      <c r="S38" s="15">
        <f>H54</f>
        <v>443</v>
      </c>
      <c r="T38" s="11"/>
      <c r="U38" s="11"/>
      <c r="V38" s="11"/>
    </row>
    <row r="39" spans="1:22" ht="15.6">
      <c r="B39" s="110" t="s">
        <v>11</v>
      </c>
      <c r="C39" s="110"/>
      <c r="D39" s="110"/>
      <c r="E39" s="115">
        <v>1292</v>
      </c>
      <c r="F39" s="114"/>
      <c r="G39" s="114"/>
      <c r="H39" s="95">
        <v>218</v>
      </c>
      <c r="J39" s="12" t="s">
        <v>86</v>
      </c>
      <c r="K39" s="12" t="s">
        <v>87</v>
      </c>
      <c r="L39" s="12" t="s">
        <v>88</v>
      </c>
      <c r="M39" s="11"/>
      <c r="N39" s="11"/>
      <c r="O39" s="11"/>
      <c r="P39" s="11"/>
      <c r="Q39" s="12" t="s">
        <v>86</v>
      </c>
      <c r="R39" s="12" t="s">
        <v>87</v>
      </c>
      <c r="S39" s="12" t="s">
        <v>88</v>
      </c>
      <c r="T39" s="11"/>
      <c r="U39" s="11"/>
      <c r="V39" s="11"/>
    </row>
    <row r="40" spans="1:22" ht="15.6">
      <c r="B40" s="110" t="s">
        <v>12</v>
      </c>
      <c r="C40" s="110"/>
      <c r="D40" s="110"/>
      <c r="E40" s="115">
        <v>8449</v>
      </c>
      <c r="F40" s="114"/>
      <c r="G40" s="114"/>
      <c r="H40" s="95">
        <v>713</v>
      </c>
      <c r="J40" s="13"/>
      <c r="K40" s="14">
        <f>E40</f>
        <v>8449</v>
      </c>
      <c r="L40" s="15">
        <f>H40</f>
        <v>713</v>
      </c>
      <c r="M40" s="11"/>
      <c r="N40" s="11"/>
      <c r="O40" s="11"/>
      <c r="P40" s="11"/>
      <c r="Q40" s="13"/>
      <c r="R40" s="14">
        <f>E55</f>
        <v>13130</v>
      </c>
      <c r="S40" s="15">
        <f>H55</f>
        <v>828</v>
      </c>
      <c r="T40" s="11"/>
      <c r="U40" s="11"/>
      <c r="V40" s="11"/>
    </row>
    <row r="41" spans="1:22" ht="15.6">
      <c r="B41" s="110" t="s">
        <v>13</v>
      </c>
      <c r="C41" s="110"/>
      <c r="D41" s="110"/>
      <c r="E41" s="115">
        <v>2724</v>
      </c>
      <c r="F41" s="114"/>
      <c r="G41" s="114"/>
      <c r="H41" s="95">
        <v>402</v>
      </c>
      <c r="J41" s="12" t="s">
        <v>89</v>
      </c>
      <c r="K41" s="12" t="s">
        <v>90</v>
      </c>
      <c r="L41" s="12" t="s">
        <v>91</v>
      </c>
      <c r="M41" s="11"/>
      <c r="N41" s="11"/>
      <c r="O41" s="11"/>
      <c r="P41" s="11"/>
      <c r="Q41" s="12" t="s">
        <v>89</v>
      </c>
      <c r="R41" s="12" t="s">
        <v>90</v>
      </c>
      <c r="S41" s="12" t="s">
        <v>91</v>
      </c>
      <c r="T41" s="11"/>
      <c r="U41" s="11"/>
      <c r="V41" s="11"/>
    </row>
    <row r="42" spans="1:22" ht="15.6">
      <c r="B42" s="110" t="s">
        <v>14</v>
      </c>
      <c r="C42" s="110"/>
      <c r="D42" s="110"/>
      <c r="E42" s="116">
        <v>757</v>
      </c>
      <c r="F42" s="114"/>
      <c r="G42" s="114"/>
      <c r="H42" s="95">
        <v>185</v>
      </c>
      <c r="J42" s="13"/>
      <c r="K42" s="14">
        <f>E41</f>
        <v>2724</v>
      </c>
      <c r="L42" s="15">
        <f>H41</f>
        <v>402</v>
      </c>
      <c r="M42" s="11"/>
      <c r="N42" s="11"/>
      <c r="O42" s="11"/>
      <c r="P42" s="11"/>
      <c r="Q42" s="13"/>
      <c r="R42" s="14">
        <f>E56</f>
        <v>5934</v>
      </c>
      <c r="S42" s="15">
        <f>H56</f>
        <v>531</v>
      </c>
      <c r="T42" s="11"/>
      <c r="U42" s="11"/>
      <c r="V42" s="11"/>
    </row>
    <row r="43" spans="1:22" ht="15.6">
      <c r="B43" s="110" t="s">
        <v>15</v>
      </c>
      <c r="C43" s="110"/>
      <c r="D43" s="110"/>
      <c r="E43" s="115">
        <v>1776</v>
      </c>
      <c r="F43" s="114"/>
      <c r="G43" s="114"/>
      <c r="H43" s="95">
        <v>372</v>
      </c>
      <c r="J43" s="12" t="s">
        <v>92</v>
      </c>
      <c r="K43" s="12" t="s">
        <v>93</v>
      </c>
      <c r="L43" s="12" t="s">
        <v>94</v>
      </c>
      <c r="M43" s="11"/>
      <c r="N43" s="11"/>
      <c r="O43" s="11"/>
      <c r="P43" s="11"/>
      <c r="Q43" s="12" t="s">
        <v>92</v>
      </c>
      <c r="R43" s="12" t="s">
        <v>93</v>
      </c>
      <c r="S43" s="12" t="s">
        <v>94</v>
      </c>
      <c r="T43" s="11"/>
      <c r="U43" s="11"/>
      <c r="V43" s="11"/>
    </row>
    <row r="44" spans="1:22" ht="15.6">
      <c r="B44" s="110" t="s">
        <v>16</v>
      </c>
      <c r="C44" s="110"/>
      <c r="D44" s="110"/>
      <c r="E44" s="115">
        <v>52499</v>
      </c>
      <c r="F44" s="114"/>
      <c r="G44" s="114"/>
      <c r="H44" s="96">
        <v>2539</v>
      </c>
      <c r="J44" s="13"/>
      <c r="K44" s="14">
        <f>E42</f>
        <v>757</v>
      </c>
      <c r="L44" s="15">
        <f>H42</f>
        <v>185</v>
      </c>
      <c r="M44" s="11"/>
      <c r="N44" s="11"/>
      <c r="O44" s="11"/>
      <c r="P44" s="11"/>
      <c r="Q44" s="13"/>
      <c r="R44" s="14">
        <f>E57</f>
        <v>2038</v>
      </c>
      <c r="S44" s="15">
        <f>H57</f>
        <v>337</v>
      </c>
      <c r="T44" s="11"/>
      <c r="U44" s="11"/>
      <c r="V44" s="11"/>
    </row>
    <row r="45" spans="1:22" ht="15.6">
      <c r="B45" s="110" t="s">
        <v>8</v>
      </c>
      <c r="C45" s="110"/>
      <c r="D45" s="110"/>
      <c r="E45" s="115">
        <v>6127</v>
      </c>
      <c r="F45" s="114"/>
      <c r="G45" s="114"/>
      <c r="H45" s="95">
        <v>667</v>
      </c>
      <c r="J45" s="12" t="s">
        <v>95</v>
      </c>
      <c r="K45" s="12" t="s">
        <v>96</v>
      </c>
      <c r="L45" s="12" t="s">
        <v>97</v>
      </c>
      <c r="M45" s="11"/>
      <c r="N45" s="11"/>
      <c r="O45" s="11"/>
      <c r="P45" s="11"/>
      <c r="Q45" s="12" t="s">
        <v>95</v>
      </c>
      <c r="R45" s="12" t="s">
        <v>96</v>
      </c>
      <c r="S45" s="12" t="s">
        <v>97</v>
      </c>
      <c r="T45" s="11"/>
      <c r="U45" s="11"/>
      <c r="V45" s="11"/>
    </row>
    <row r="46" spans="1:22" ht="15.6">
      <c r="B46" s="110" t="s">
        <v>11</v>
      </c>
      <c r="C46" s="110"/>
      <c r="D46" s="110"/>
      <c r="E46" s="115">
        <v>1467</v>
      </c>
      <c r="F46" s="114"/>
      <c r="G46" s="114"/>
      <c r="H46" s="95">
        <v>347</v>
      </c>
      <c r="J46" s="13"/>
      <c r="K46" s="14">
        <f>E43</f>
        <v>1776</v>
      </c>
      <c r="L46" s="15">
        <f>H43</f>
        <v>372</v>
      </c>
      <c r="M46" s="11"/>
      <c r="N46" s="11"/>
      <c r="O46" s="11"/>
      <c r="P46" s="11"/>
      <c r="Q46" s="13"/>
      <c r="R46" s="14">
        <f>E58</f>
        <v>4195</v>
      </c>
      <c r="S46" s="15">
        <f>H58</f>
        <v>374</v>
      </c>
      <c r="T46" s="11"/>
      <c r="U46" s="11"/>
      <c r="V46" s="11"/>
    </row>
    <row r="47" spans="1:22" ht="15.6">
      <c r="B47" s="110" t="s">
        <v>12</v>
      </c>
      <c r="C47" s="110"/>
      <c r="D47" s="110"/>
      <c r="E47" s="115">
        <v>7321</v>
      </c>
      <c r="F47" s="114"/>
      <c r="G47" s="114"/>
      <c r="H47" s="95">
        <v>738</v>
      </c>
      <c r="J47" s="12" t="s">
        <v>98</v>
      </c>
      <c r="K47" s="12" t="s">
        <v>99</v>
      </c>
      <c r="L47" s="12" t="s">
        <v>100</v>
      </c>
      <c r="M47" s="11"/>
      <c r="N47" s="11"/>
      <c r="O47" s="11"/>
      <c r="P47" s="11"/>
      <c r="Q47" s="12" t="s">
        <v>98</v>
      </c>
      <c r="R47" s="12" t="s">
        <v>99</v>
      </c>
      <c r="S47" s="12" t="s">
        <v>100</v>
      </c>
      <c r="T47" s="11"/>
      <c r="U47" s="11"/>
      <c r="V47" s="11"/>
    </row>
    <row r="48" spans="1:22" ht="15.6">
      <c r="B48" s="110" t="s">
        <v>13</v>
      </c>
      <c r="C48" s="110"/>
      <c r="D48" s="110"/>
      <c r="E48" s="115">
        <v>3023</v>
      </c>
      <c r="F48" s="114"/>
      <c r="G48" s="114"/>
      <c r="H48" s="95">
        <v>387</v>
      </c>
      <c r="J48" s="13"/>
      <c r="K48" s="14">
        <f>E45</f>
        <v>6127</v>
      </c>
      <c r="L48" s="15">
        <f>H45</f>
        <v>667</v>
      </c>
      <c r="M48" s="11"/>
      <c r="N48" s="11"/>
      <c r="O48" s="11"/>
      <c r="P48" s="11"/>
      <c r="Q48" s="13"/>
      <c r="R48" s="14">
        <f>E60</f>
        <v>11932</v>
      </c>
      <c r="S48" s="15">
        <f>H60</f>
        <v>673</v>
      </c>
      <c r="T48" s="11"/>
      <c r="U48" s="11"/>
      <c r="V48" s="11"/>
    </row>
    <row r="49" spans="2:22" ht="15.6">
      <c r="B49" s="110" t="s">
        <v>14</v>
      </c>
      <c r="C49" s="110"/>
      <c r="D49" s="110"/>
      <c r="E49" s="116">
        <v>827</v>
      </c>
      <c r="F49" s="114"/>
      <c r="G49" s="114"/>
      <c r="H49" s="95">
        <v>176</v>
      </c>
      <c r="J49" s="12" t="s">
        <v>101</v>
      </c>
      <c r="K49" s="12" t="s">
        <v>102</v>
      </c>
      <c r="L49" s="12" t="s">
        <v>103</v>
      </c>
      <c r="M49" s="11"/>
      <c r="N49" s="11"/>
      <c r="O49" s="11"/>
      <c r="P49" s="11"/>
      <c r="Q49" s="12" t="s">
        <v>101</v>
      </c>
      <c r="R49" s="12" t="s">
        <v>102</v>
      </c>
      <c r="S49" s="12" t="s">
        <v>103</v>
      </c>
      <c r="T49" s="11"/>
      <c r="U49" s="11"/>
      <c r="V49" s="11"/>
    </row>
    <row r="50" spans="2:22" ht="15.6">
      <c r="B50" s="110" t="s">
        <v>15</v>
      </c>
      <c r="C50" s="110"/>
      <c r="D50" s="110"/>
      <c r="E50" s="115">
        <v>1645</v>
      </c>
      <c r="F50" s="114"/>
      <c r="G50" s="114"/>
      <c r="H50" s="95">
        <v>301</v>
      </c>
      <c r="J50" s="13"/>
      <c r="K50" s="14">
        <f>E46</f>
        <v>1467</v>
      </c>
      <c r="L50" s="15">
        <f>H46</f>
        <v>347</v>
      </c>
      <c r="M50" s="11"/>
      <c r="N50" s="11"/>
      <c r="O50" s="11"/>
      <c r="P50" s="11"/>
      <c r="Q50" s="13"/>
      <c r="R50" s="14">
        <f>E61</f>
        <v>2259</v>
      </c>
      <c r="S50" s="15">
        <f>H61</f>
        <v>321</v>
      </c>
      <c r="T50" s="11"/>
      <c r="U50" s="11"/>
      <c r="V50" s="11"/>
    </row>
    <row r="51" spans="2:22" ht="15.6">
      <c r="B51" s="110" t="s">
        <v>53</v>
      </c>
      <c r="C51" s="110"/>
      <c r="D51" s="110"/>
      <c r="E51" s="115">
        <v>274247</v>
      </c>
      <c r="F51" s="114"/>
      <c r="G51" s="114"/>
      <c r="H51" s="96">
        <v>4188</v>
      </c>
      <c r="J51" s="12" t="s">
        <v>104</v>
      </c>
      <c r="K51" s="12" t="s">
        <v>105</v>
      </c>
      <c r="L51" s="12" t="s">
        <v>106</v>
      </c>
      <c r="M51" s="11"/>
      <c r="N51" s="11"/>
      <c r="O51" s="11"/>
      <c r="P51" s="11"/>
      <c r="Q51" s="12" t="s">
        <v>104</v>
      </c>
      <c r="R51" s="12" t="s">
        <v>105</v>
      </c>
      <c r="S51" s="12" t="s">
        <v>106</v>
      </c>
      <c r="T51" s="11"/>
      <c r="U51" s="11"/>
      <c r="V51" s="11"/>
    </row>
    <row r="52" spans="2:22" ht="15.6">
      <c r="B52" s="110" t="s">
        <v>10</v>
      </c>
      <c r="C52" s="110"/>
      <c r="D52" s="110"/>
      <c r="E52" s="115">
        <v>144375</v>
      </c>
      <c r="F52" s="114"/>
      <c r="G52" s="114"/>
      <c r="H52" s="96">
        <v>2141</v>
      </c>
      <c r="J52" s="13"/>
      <c r="K52" s="14">
        <f>E47</f>
        <v>7321</v>
      </c>
      <c r="L52" s="15">
        <f>H47</f>
        <v>738</v>
      </c>
      <c r="M52" s="11"/>
      <c r="N52" s="11"/>
      <c r="O52" s="11"/>
      <c r="P52" s="11"/>
      <c r="Q52" s="13"/>
      <c r="R52" s="14">
        <f>E62</f>
        <v>12605</v>
      </c>
      <c r="S52" s="15">
        <f>H62</f>
        <v>767</v>
      </c>
      <c r="T52" s="11"/>
      <c r="U52" s="11"/>
      <c r="V52" s="11"/>
    </row>
    <row r="53" spans="2:22" ht="15.6">
      <c r="B53" s="110" t="s">
        <v>8</v>
      </c>
      <c r="C53" s="110"/>
      <c r="D53" s="110"/>
      <c r="E53" s="115">
        <v>11712</v>
      </c>
      <c r="F53" s="114"/>
      <c r="G53" s="114"/>
      <c r="H53" s="95">
        <v>756</v>
      </c>
      <c r="J53" s="12" t="s">
        <v>107</v>
      </c>
      <c r="K53" s="12" t="s">
        <v>108</v>
      </c>
      <c r="L53" s="12" t="s">
        <v>109</v>
      </c>
      <c r="M53" s="11"/>
      <c r="N53" s="11"/>
      <c r="O53" s="11"/>
      <c r="P53" s="11"/>
      <c r="Q53" s="12" t="s">
        <v>107</v>
      </c>
      <c r="R53" s="12" t="s">
        <v>108</v>
      </c>
      <c r="S53" s="12" t="s">
        <v>109</v>
      </c>
      <c r="T53" s="11"/>
      <c r="U53" s="11"/>
      <c r="V53" s="11"/>
    </row>
    <row r="54" spans="2:22" ht="15.6">
      <c r="B54" s="110" t="s">
        <v>11</v>
      </c>
      <c r="C54" s="110"/>
      <c r="D54" s="110"/>
      <c r="E54" s="115">
        <v>2565</v>
      </c>
      <c r="F54" s="114"/>
      <c r="G54" s="114"/>
      <c r="H54" s="95">
        <v>443</v>
      </c>
      <c r="J54" s="13"/>
      <c r="K54" s="14">
        <f>E48</f>
        <v>3023</v>
      </c>
      <c r="L54" s="15">
        <f>H48</f>
        <v>387</v>
      </c>
      <c r="M54" s="11"/>
      <c r="N54" s="11"/>
      <c r="O54" s="11"/>
      <c r="Q54" s="13"/>
      <c r="R54" s="14">
        <f>E63</f>
        <v>6193</v>
      </c>
      <c r="S54" s="15">
        <f>H63</f>
        <v>555</v>
      </c>
      <c r="T54" s="11"/>
      <c r="U54" s="11"/>
      <c r="V54" s="11"/>
    </row>
    <row r="55" spans="2:22" ht="15.6">
      <c r="B55" s="110" t="s">
        <v>12</v>
      </c>
      <c r="C55" s="110"/>
      <c r="D55" s="110"/>
      <c r="E55" s="115">
        <v>13130</v>
      </c>
      <c r="F55" s="114"/>
      <c r="G55" s="114"/>
      <c r="H55" s="95">
        <v>828</v>
      </c>
      <c r="J55" s="12" t="s">
        <v>104</v>
      </c>
      <c r="K55" s="12" t="s">
        <v>110</v>
      </c>
      <c r="L55" s="12" t="s">
        <v>111</v>
      </c>
      <c r="Q55" s="12" t="s">
        <v>104</v>
      </c>
      <c r="R55" s="12" t="s">
        <v>110</v>
      </c>
      <c r="S55" s="12" t="s">
        <v>111</v>
      </c>
    </row>
    <row r="56" spans="2:22" ht="15.6">
      <c r="B56" s="110" t="s">
        <v>13</v>
      </c>
      <c r="C56" s="110"/>
      <c r="D56" s="110"/>
      <c r="E56" s="115">
        <v>5934</v>
      </c>
      <c r="F56" s="114"/>
      <c r="G56" s="114"/>
      <c r="H56" s="95">
        <v>531</v>
      </c>
      <c r="J56" s="13"/>
      <c r="K56" s="14">
        <f>E49</f>
        <v>827</v>
      </c>
      <c r="L56" s="15">
        <f>H49</f>
        <v>176</v>
      </c>
      <c r="Q56" s="13"/>
      <c r="R56" s="14">
        <f>E64</f>
        <v>1900</v>
      </c>
      <c r="S56" s="15">
        <f>H64</f>
        <v>280</v>
      </c>
    </row>
    <row r="57" spans="2:22" ht="15.6">
      <c r="B57" s="110" t="s">
        <v>14</v>
      </c>
      <c r="C57" s="110"/>
      <c r="D57" s="110"/>
      <c r="E57" s="115">
        <v>2038</v>
      </c>
      <c r="F57" s="114"/>
      <c r="G57" s="114"/>
      <c r="H57" s="95">
        <v>337</v>
      </c>
      <c r="J57" s="12" t="s">
        <v>107</v>
      </c>
      <c r="K57" s="12" t="s">
        <v>112</v>
      </c>
      <c r="L57" s="12" t="s">
        <v>113</v>
      </c>
      <c r="Q57" s="12" t="s">
        <v>107</v>
      </c>
      <c r="R57" s="12" t="s">
        <v>112</v>
      </c>
      <c r="S57" s="12" t="s">
        <v>113</v>
      </c>
    </row>
    <row r="58" spans="2:22" ht="15.6">
      <c r="B58" s="110" t="s">
        <v>15</v>
      </c>
      <c r="C58" s="110"/>
      <c r="D58" s="110"/>
      <c r="E58" s="115">
        <v>4195</v>
      </c>
      <c r="F58" s="114"/>
      <c r="G58" s="114"/>
      <c r="H58" s="95">
        <v>374</v>
      </c>
      <c r="J58" s="13"/>
      <c r="K58" s="14">
        <f>E50</f>
        <v>1645</v>
      </c>
      <c r="L58" s="15">
        <f>H50</f>
        <v>301</v>
      </c>
      <c r="Q58" s="13"/>
      <c r="R58" s="14">
        <f>E65</f>
        <v>3738</v>
      </c>
      <c r="S58" s="15">
        <f>H65</f>
        <v>328</v>
      </c>
    </row>
    <row r="59" spans="2:22">
      <c r="B59" s="110" t="s">
        <v>16</v>
      </c>
      <c r="C59" s="110"/>
      <c r="D59" s="110"/>
      <c r="E59" s="115">
        <v>129872</v>
      </c>
      <c r="F59" s="114"/>
      <c r="G59" s="114"/>
      <c r="H59" s="96">
        <v>2502</v>
      </c>
    </row>
    <row r="60" spans="2:22">
      <c r="B60" s="110" t="s">
        <v>8</v>
      </c>
      <c r="C60" s="110"/>
      <c r="D60" s="110"/>
      <c r="E60" s="115">
        <v>11932</v>
      </c>
      <c r="F60" s="114"/>
      <c r="G60" s="114"/>
      <c r="H60" s="95">
        <v>673</v>
      </c>
    </row>
    <row r="61" spans="2:22">
      <c r="B61" s="110" t="s">
        <v>11</v>
      </c>
      <c r="C61" s="110"/>
      <c r="D61" s="110"/>
      <c r="E61" s="115">
        <v>2259</v>
      </c>
      <c r="F61" s="114"/>
      <c r="G61" s="114"/>
      <c r="H61" s="95">
        <v>321</v>
      </c>
    </row>
    <row r="62" spans="2:22">
      <c r="B62" s="110" t="s">
        <v>12</v>
      </c>
      <c r="C62" s="110"/>
      <c r="D62" s="110"/>
      <c r="E62" s="115">
        <v>12605</v>
      </c>
      <c r="F62" s="114"/>
      <c r="G62" s="114"/>
      <c r="H62" s="95">
        <v>767</v>
      </c>
    </row>
    <row r="63" spans="2:22">
      <c r="B63" s="110" t="s">
        <v>13</v>
      </c>
      <c r="C63" s="110"/>
      <c r="D63" s="110"/>
      <c r="E63" s="115">
        <v>6193</v>
      </c>
      <c r="F63" s="114"/>
      <c r="G63" s="114"/>
      <c r="H63" s="95">
        <v>555</v>
      </c>
    </row>
    <row r="64" spans="2:22">
      <c r="B64" s="110" t="s">
        <v>14</v>
      </c>
      <c r="C64" s="110"/>
      <c r="D64" s="110"/>
      <c r="E64" s="115">
        <v>1900</v>
      </c>
      <c r="F64" s="114"/>
      <c r="G64" s="114"/>
      <c r="H64" s="95">
        <v>280</v>
      </c>
    </row>
    <row r="65" spans="1:22">
      <c r="B65" s="110" t="s">
        <v>15</v>
      </c>
      <c r="C65" s="110"/>
      <c r="D65" s="110"/>
      <c r="E65" s="115">
        <v>3738</v>
      </c>
      <c r="F65" s="114"/>
      <c r="G65" s="114"/>
      <c r="H65" s="95">
        <v>328</v>
      </c>
    </row>
    <row r="73" spans="1:22" ht="18">
      <c r="P73" s="12"/>
      <c r="Q73" s="12" t="s">
        <v>17</v>
      </c>
      <c r="R73" s="12" t="s">
        <v>18</v>
      </c>
      <c r="S73" s="12" t="s">
        <v>19</v>
      </c>
      <c r="T73" s="11"/>
      <c r="U73" s="11" t="s">
        <v>20</v>
      </c>
      <c r="V73" s="12" t="s">
        <v>21</v>
      </c>
    </row>
    <row r="74" spans="1:22" ht="18">
      <c r="A74" s="3">
        <v>2014</v>
      </c>
      <c r="J74" s="12" t="s">
        <v>17</v>
      </c>
      <c r="K74" s="12" t="s">
        <v>18</v>
      </c>
      <c r="L74" s="12" t="s">
        <v>19</v>
      </c>
      <c r="M74" s="11"/>
      <c r="N74" s="11" t="s">
        <v>20</v>
      </c>
      <c r="O74" s="12" t="s">
        <v>21</v>
      </c>
      <c r="P74" s="17"/>
      <c r="Q74" s="13"/>
      <c r="R74" s="14">
        <v>11628</v>
      </c>
      <c r="S74" s="15">
        <v>1509</v>
      </c>
      <c r="T74" s="16"/>
      <c r="U74" s="17">
        <f>R74+R76+R78+R80+R82+R84+R86+R88+R90+R92+R94+R96</f>
        <v>77113</v>
      </c>
      <c r="V74" s="17">
        <f>SQRT(((S74)^2)+((S76)^2)+((S78)^2)+((S80)^2)+((S82)^2)+((S84)^2)+((S86)^2)+((S88)^2)+((S90)^2)+((S92)^2)+((S94)^2)+((S96)^2))</f>
        <v>4341.3087888331556</v>
      </c>
    </row>
    <row r="75" spans="1:22" ht="18">
      <c r="B75" s="110" t="s">
        <v>7</v>
      </c>
      <c r="C75" s="110"/>
      <c r="D75" s="110"/>
      <c r="E75" s="110"/>
      <c r="F75" s="110"/>
      <c r="G75" s="110"/>
      <c r="H75" s="43"/>
      <c r="J75" s="13"/>
      <c r="K75" s="14">
        <v>7765</v>
      </c>
      <c r="L75" s="15">
        <v>1509</v>
      </c>
      <c r="M75" s="16"/>
      <c r="N75" s="17">
        <f>K75+K77+K79+K81+K83+K85+K87+K89+K91+K93+K95+K97</f>
        <v>46593</v>
      </c>
      <c r="O75" s="17">
        <f>SQRT(((L75)^2)+((L77)^2)+((L79)^2)+((L81)^2)+((L83)^2)+((L85)^2)+((L87)^2)+((L89)^2)+((L91)^2)+((L93)^2)+((L95)^2)+((L97)^2))</f>
        <v>3993.2758482228596</v>
      </c>
      <c r="P75" s="11"/>
      <c r="Q75" s="12" t="s">
        <v>22</v>
      </c>
      <c r="R75" s="12" t="s">
        <v>23</v>
      </c>
      <c r="S75" s="12" t="s">
        <v>24</v>
      </c>
      <c r="T75" s="11"/>
      <c r="U75" s="11"/>
      <c r="V75" s="11"/>
    </row>
    <row r="76" spans="1:22" ht="18">
      <c r="A76" s="3"/>
      <c r="B76" s="110" t="s">
        <v>9</v>
      </c>
      <c r="C76" s="110"/>
      <c r="D76" s="110"/>
      <c r="E76" s="110"/>
      <c r="F76" s="110"/>
      <c r="G76" s="110"/>
      <c r="H76" s="43"/>
      <c r="J76" s="12" t="s">
        <v>22</v>
      </c>
      <c r="K76" s="12" t="s">
        <v>23</v>
      </c>
      <c r="L76" s="12" t="s">
        <v>24</v>
      </c>
      <c r="M76" s="11"/>
      <c r="N76" s="11"/>
      <c r="O76" s="11"/>
      <c r="P76" s="11"/>
      <c r="Q76" s="13"/>
      <c r="R76" s="14">
        <v>3372</v>
      </c>
      <c r="S76" s="15">
        <v>1150</v>
      </c>
      <c r="T76" s="11"/>
      <c r="U76" s="11"/>
      <c r="V76" s="11"/>
    </row>
    <row r="77" spans="1:22" ht="18">
      <c r="B77" s="110" t="s">
        <v>10</v>
      </c>
      <c r="C77" s="110"/>
      <c r="D77" s="110"/>
      <c r="E77" s="110"/>
      <c r="F77" s="110"/>
      <c r="G77" s="110"/>
      <c r="H77" s="43"/>
      <c r="J77" s="13"/>
      <c r="K77" s="14">
        <v>1178</v>
      </c>
      <c r="L77" s="15">
        <v>604</v>
      </c>
      <c r="M77" s="11"/>
      <c r="N77" s="11"/>
      <c r="O77" s="11"/>
      <c r="P77" s="11"/>
      <c r="Q77" s="12" t="s">
        <v>25</v>
      </c>
      <c r="R77" s="12" t="s">
        <v>26</v>
      </c>
      <c r="S77" s="12" t="s">
        <v>27</v>
      </c>
      <c r="T77" s="11"/>
      <c r="U77" s="11"/>
      <c r="V77" s="11"/>
    </row>
    <row r="78" spans="1:22" ht="18">
      <c r="B78" s="110" t="s">
        <v>8</v>
      </c>
      <c r="C78" s="110"/>
      <c r="D78" s="110"/>
      <c r="E78" s="110"/>
      <c r="F78" s="110"/>
      <c r="G78" s="110"/>
      <c r="H78" s="43"/>
      <c r="J78" s="12" t="s">
        <v>25</v>
      </c>
      <c r="K78" s="12" t="s">
        <v>26</v>
      </c>
      <c r="L78" s="12" t="s">
        <v>27</v>
      </c>
      <c r="M78" s="11"/>
      <c r="N78" s="11"/>
      <c r="O78" s="11"/>
      <c r="P78" s="11"/>
      <c r="Q78" s="13"/>
      <c r="R78" s="14">
        <v>13693</v>
      </c>
      <c r="S78" s="15">
        <v>1900</v>
      </c>
      <c r="T78" s="11"/>
      <c r="U78" s="11"/>
      <c r="V78" s="11"/>
    </row>
    <row r="79" spans="1:22" ht="18">
      <c r="B79" s="110" t="s">
        <v>11</v>
      </c>
      <c r="C79" s="110"/>
      <c r="D79" s="110"/>
      <c r="E79" s="110"/>
      <c r="F79" s="110"/>
      <c r="G79" s="110"/>
      <c r="H79" s="43"/>
      <c r="J79" s="13"/>
      <c r="K79" s="14">
        <v>9712</v>
      </c>
      <c r="L79" s="15">
        <v>1882</v>
      </c>
      <c r="M79" s="11"/>
      <c r="N79" s="11"/>
      <c r="O79" s="11"/>
      <c r="P79" s="11"/>
      <c r="Q79" s="12" t="s">
        <v>28</v>
      </c>
      <c r="R79" s="12" t="s">
        <v>29</v>
      </c>
      <c r="S79" s="12" t="s">
        <v>30</v>
      </c>
      <c r="T79" s="11"/>
      <c r="U79" s="11"/>
      <c r="V79" s="11"/>
    </row>
    <row r="80" spans="1:22" ht="18">
      <c r="B80" s="110" t="s">
        <v>12</v>
      </c>
      <c r="C80" s="110"/>
      <c r="D80" s="110"/>
      <c r="E80" s="110"/>
      <c r="F80" s="110"/>
      <c r="G80" s="110"/>
      <c r="H80" s="43"/>
      <c r="J80" s="12" t="s">
        <v>28</v>
      </c>
      <c r="K80" s="12" t="s">
        <v>29</v>
      </c>
      <c r="L80" s="12" t="s">
        <v>30</v>
      </c>
      <c r="M80" s="11"/>
      <c r="N80" s="11"/>
      <c r="O80" s="11"/>
      <c r="P80" s="11"/>
      <c r="Q80" s="13"/>
      <c r="R80" s="14">
        <v>4592</v>
      </c>
      <c r="S80" s="15">
        <v>1213</v>
      </c>
      <c r="T80" s="11"/>
      <c r="U80" s="11"/>
      <c r="V80" s="11"/>
    </row>
    <row r="81" spans="2:22" ht="18">
      <c r="B81" s="110" t="s">
        <v>13</v>
      </c>
      <c r="C81" s="110"/>
      <c r="D81" s="110"/>
      <c r="E81" s="110"/>
      <c r="F81" s="110"/>
      <c r="G81" s="110"/>
      <c r="H81" s="43"/>
      <c r="J81" s="13"/>
      <c r="K81" s="14">
        <v>2338</v>
      </c>
      <c r="L81" s="15">
        <v>896</v>
      </c>
      <c r="M81" s="11"/>
      <c r="N81" s="11"/>
      <c r="O81" s="11"/>
      <c r="P81" s="11"/>
      <c r="Q81" s="12" t="s">
        <v>31</v>
      </c>
      <c r="R81" s="12" t="s">
        <v>32</v>
      </c>
      <c r="S81" s="12" t="s">
        <v>33</v>
      </c>
      <c r="T81" s="11"/>
      <c r="U81" s="11"/>
      <c r="V81" s="11"/>
    </row>
    <row r="82" spans="2:22" ht="18">
      <c r="B82" s="110" t="s">
        <v>14</v>
      </c>
      <c r="C82" s="110"/>
      <c r="D82" s="110"/>
      <c r="E82" s="110"/>
      <c r="F82" s="110"/>
      <c r="G82" s="110"/>
      <c r="H82" s="43"/>
      <c r="J82" s="12" t="s">
        <v>31</v>
      </c>
      <c r="K82" s="12" t="s">
        <v>32</v>
      </c>
      <c r="L82" s="12" t="s">
        <v>33</v>
      </c>
      <c r="M82" s="11"/>
      <c r="N82" s="11"/>
      <c r="O82" s="11"/>
      <c r="P82" s="11"/>
      <c r="Q82" s="13"/>
      <c r="R82" s="14">
        <v>2208</v>
      </c>
      <c r="S82" s="15">
        <v>751</v>
      </c>
      <c r="T82" s="11"/>
      <c r="U82" s="11"/>
      <c r="V82" s="11"/>
    </row>
    <row r="83" spans="2:22" ht="18">
      <c r="B83" s="110" t="s">
        <v>15</v>
      </c>
      <c r="C83" s="110"/>
      <c r="D83" s="110"/>
      <c r="E83" s="110"/>
      <c r="F83" s="110"/>
      <c r="G83" s="110"/>
      <c r="H83" s="43"/>
      <c r="J83" s="13"/>
      <c r="K83" s="14">
        <v>929</v>
      </c>
      <c r="L83" s="15">
        <v>625</v>
      </c>
      <c r="M83" s="11"/>
      <c r="N83" s="11"/>
      <c r="O83" s="11"/>
      <c r="P83" s="11"/>
      <c r="Q83" s="12" t="s">
        <v>34</v>
      </c>
      <c r="R83" s="12" t="s">
        <v>35</v>
      </c>
      <c r="S83" s="12" t="s">
        <v>36</v>
      </c>
      <c r="T83" s="11"/>
      <c r="U83" s="11"/>
      <c r="V83" s="11"/>
    </row>
    <row r="84" spans="2:22" ht="18">
      <c r="B84" s="110" t="s">
        <v>16</v>
      </c>
      <c r="C84" s="110"/>
      <c r="D84" s="110"/>
      <c r="E84" s="110"/>
      <c r="F84" s="110"/>
      <c r="G84" s="110"/>
      <c r="H84" s="44"/>
      <c r="J84" s="12" t="s">
        <v>34</v>
      </c>
      <c r="K84" s="12" t="s">
        <v>35</v>
      </c>
      <c r="L84" s="12" t="s">
        <v>36</v>
      </c>
      <c r="M84" s="11"/>
      <c r="N84" s="11"/>
      <c r="O84" s="11"/>
      <c r="P84" s="11"/>
      <c r="Q84" s="13"/>
      <c r="R84" s="14">
        <v>4794</v>
      </c>
      <c r="S84" s="15">
        <v>836</v>
      </c>
      <c r="T84" s="11"/>
      <c r="U84" s="11"/>
      <c r="V84" s="11"/>
    </row>
    <row r="85" spans="2:22" ht="18">
      <c r="B85" s="110" t="s">
        <v>8</v>
      </c>
      <c r="C85" s="110"/>
      <c r="D85" s="110"/>
      <c r="E85" s="110"/>
      <c r="F85" s="110"/>
      <c r="G85" s="110"/>
      <c r="H85" s="44"/>
      <c r="J85" s="13"/>
      <c r="K85" s="14">
        <v>1159</v>
      </c>
      <c r="L85" s="15">
        <v>698</v>
      </c>
      <c r="M85" s="11"/>
      <c r="N85" s="11"/>
      <c r="O85" s="11"/>
      <c r="P85" s="11"/>
      <c r="Q85" s="12" t="s">
        <v>37</v>
      </c>
      <c r="R85" s="12" t="s">
        <v>38</v>
      </c>
      <c r="S85" s="12" t="s">
        <v>39</v>
      </c>
      <c r="T85" s="11"/>
      <c r="U85" s="11"/>
      <c r="V85" s="11"/>
    </row>
    <row r="86" spans="2:22" ht="18">
      <c r="B86" s="110" t="s">
        <v>11</v>
      </c>
      <c r="C86" s="110"/>
      <c r="D86" s="110"/>
      <c r="E86" s="110"/>
      <c r="F86" s="110"/>
      <c r="G86" s="110"/>
      <c r="H86" s="44"/>
      <c r="J86" s="12" t="s">
        <v>37</v>
      </c>
      <c r="K86" s="12" t="s">
        <v>38</v>
      </c>
      <c r="L86" s="12" t="s">
        <v>39</v>
      </c>
      <c r="M86" s="11"/>
      <c r="N86" s="11"/>
      <c r="O86" s="11"/>
      <c r="P86" s="11"/>
      <c r="Q86" s="13"/>
      <c r="R86" s="14">
        <v>10458</v>
      </c>
      <c r="S86" s="15">
        <v>1554</v>
      </c>
      <c r="T86" s="11"/>
      <c r="U86" s="11"/>
      <c r="V86" s="11"/>
    </row>
    <row r="87" spans="2:22" ht="18">
      <c r="B87" s="110" t="s">
        <v>12</v>
      </c>
      <c r="C87" s="110"/>
      <c r="D87" s="110"/>
      <c r="E87" s="110"/>
      <c r="F87" s="110"/>
      <c r="G87" s="110"/>
      <c r="H87" s="44"/>
      <c r="J87" s="13"/>
      <c r="K87" s="14">
        <v>7602</v>
      </c>
      <c r="L87" s="15">
        <v>1513</v>
      </c>
      <c r="M87" s="11"/>
      <c r="N87" s="11"/>
      <c r="O87" s="11"/>
      <c r="P87" s="11"/>
      <c r="Q87" s="12" t="s">
        <v>40</v>
      </c>
      <c r="R87" s="12" t="s">
        <v>41</v>
      </c>
      <c r="S87" s="12" t="s">
        <v>42</v>
      </c>
      <c r="T87" s="11"/>
      <c r="U87" s="11"/>
      <c r="V87" s="11"/>
    </row>
    <row r="88" spans="2:22" ht="18">
      <c r="B88" s="110" t="s">
        <v>13</v>
      </c>
      <c r="C88" s="110"/>
      <c r="D88" s="110"/>
      <c r="E88" s="110"/>
      <c r="F88" s="110"/>
      <c r="G88" s="110"/>
      <c r="H88" s="44"/>
      <c r="J88" s="12" t="s">
        <v>40</v>
      </c>
      <c r="K88" s="12" t="s">
        <v>41</v>
      </c>
      <c r="L88" s="12" t="s">
        <v>42</v>
      </c>
      <c r="M88" s="11"/>
      <c r="N88" s="11"/>
      <c r="O88" s="11"/>
      <c r="P88" s="11"/>
      <c r="Q88" s="13"/>
      <c r="R88" s="14">
        <v>3404</v>
      </c>
      <c r="S88" s="15">
        <v>1027</v>
      </c>
      <c r="T88" s="11"/>
      <c r="U88" s="11"/>
      <c r="V88" s="11"/>
    </row>
    <row r="89" spans="2:22" ht="18">
      <c r="B89" s="110" t="s">
        <v>14</v>
      </c>
      <c r="C89" s="110"/>
      <c r="D89" s="110"/>
      <c r="E89" s="110"/>
      <c r="F89" s="110"/>
      <c r="G89" s="110"/>
      <c r="H89" s="44"/>
      <c r="J89" s="13"/>
      <c r="K89" s="14">
        <v>1661</v>
      </c>
      <c r="L89" s="15">
        <v>814</v>
      </c>
      <c r="M89" s="11"/>
      <c r="N89" s="11"/>
      <c r="O89" s="11"/>
      <c r="P89" s="11"/>
      <c r="Q89" s="12" t="s">
        <v>43</v>
      </c>
      <c r="R89" s="12" t="s">
        <v>44</v>
      </c>
      <c r="S89" s="12" t="s">
        <v>45</v>
      </c>
      <c r="T89" s="11"/>
      <c r="U89" s="11"/>
      <c r="V89" s="11"/>
    </row>
    <row r="90" spans="2:22" ht="18">
      <c r="B90" s="110" t="s">
        <v>15</v>
      </c>
      <c r="C90" s="110"/>
      <c r="D90" s="110"/>
      <c r="E90" s="110"/>
      <c r="F90" s="110"/>
      <c r="G90" s="110"/>
      <c r="H90" s="44"/>
      <c r="J90" s="12" t="s">
        <v>43</v>
      </c>
      <c r="K90" s="12" t="s">
        <v>44</v>
      </c>
      <c r="L90" s="12" t="s">
        <v>45</v>
      </c>
      <c r="M90" s="11"/>
      <c r="N90" s="11"/>
      <c r="O90" s="11"/>
      <c r="P90" s="11"/>
      <c r="Q90" s="13"/>
      <c r="R90" s="14">
        <v>11915</v>
      </c>
      <c r="S90" s="15">
        <v>1624</v>
      </c>
      <c r="T90" s="11"/>
      <c r="U90" s="11"/>
      <c r="V90" s="11"/>
    </row>
    <row r="91" spans="2:22" ht="18">
      <c r="B91" s="110" t="s">
        <v>53</v>
      </c>
      <c r="C91" s="110"/>
      <c r="D91" s="110"/>
      <c r="E91" s="110"/>
      <c r="F91" s="110"/>
      <c r="G91" s="110"/>
      <c r="H91" s="76"/>
      <c r="J91" s="13"/>
      <c r="K91" s="14">
        <v>7276</v>
      </c>
      <c r="L91" s="15">
        <v>1478</v>
      </c>
      <c r="M91" s="11"/>
      <c r="N91" s="11"/>
      <c r="O91" s="11"/>
      <c r="P91" s="11"/>
      <c r="Q91" s="12" t="s">
        <v>46</v>
      </c>
      <c r="R91" s="12" t="s">
        <v>47</v>
      </c>
      <c r="S91" s="12" t="s">
        <v>48</v>
      </c>
      <c r="T91" s="11"/>
      <c r="U91" s="11"/>
      <c r="V91" s="11"/>
    </row>
    <row r="92" spans="2:22" ht="18">
      <c r="B92" s="110" t="s">
        <v>10</v>
      </c>
      <c r="C92" s="110"/>
      <c r="D92" s="110"/>
      <c r="E92" s="110"/>
      <c r="F92" s="110"/>
      <c r="G92" s="110"/>
      <c r="H92" s="76"/>
      <c r="J92" s="12" t="s">
        <v>46</v>
      </c>
      <c r="K92" s="12" t="s">
        <v>47</v>
      </c>
      <c r="L92" s="12" t="s">
        <v>48</v>
      </c>
      <c r="M92" s="11"/>
      <c r="N92" s="11"/>
      <c r="O92" s="11"/>
      <c r="P92" s="11"/>
      <c r="Q92" s="13"/>
      <c r="R92" s="14">
        <v>5756</v>
      </c>
      <c r="S92" s="15">
        <v>1286</v>
      </c>
      <c r="T92" s="11"/>
      <c r="U92" s="11"/>
      <c r="V92" s="11"/>
    </row>
    <row r="93" spans="2:22" ht="18">
      <c r="B93" s="110" t="s">
        <v>8</v>
      </c>
      <c r="C93" s="110"/>
      <c r="D93" s="110"/>
      <c r="E93" s="110"/>
      <c r="F93" s="110"/>
      <c r="G93" s="110"/>
      <c r="H93" s="76"/>
      <c r="J93" s="13"/>
      <c r="K93" s="14">
        <v>3902</v>
      </c>
      <c r="L93" s="15">
        <v>1390</v>
      </c>
      <c r="M93" s="11"/>
      <c r="N93" s="11"/>
      <c r="O93" s="11"/>
      <c r="Q93" s="12" t="s">
        <v>43</v>
      </c>
      <c r="R93" s="12" t="s">
        <v>49</v>
      </c>
      <c r="S93" s="12" t="s">
        <v>52</v>
      </c>
    </row>
    <row r="94" spans="2:22" ht="18">
      <c r="B94" s="110" t="s">
        <v>11</v>
      </c>
      <c r="C94" s="110"/>
      <c r="D94" s="110"/>
      <c r="E94" s="110"/>
      <c r="F94" s="110"/>
      <c r="G94" s="110"/>
      <c r="H94" s="76"/>
      <c r="J94" s="12" t="s">
        <v>43</v>
      </c>
      <c r="K94" s="12" t="s">
        <v>49</v>
      </c>
      <c r="L94" s="12" t="s">
        <v>52</v>
      </c>
      <c r="Q94" s="13"/>
      <c r="R94" s="14">
        <v>1614</v>
      </c>
      <c r="S94" s="15">
        <v>657</v>
      </c>
    </row>
    <row r="95" spans="2:22" ht="18">
      <c r="B95" s="110" t="s">
        <v>12</v>
      </c>
      <c r="C95" s="110"/>
      <c r="D95" s="110"/>
      <c r="E95" s="110"/>
      <c r="F95" s="110"/>
      <c r="G95" s="110"/>
      <c r="H95" s="76"/>
      <c r="J95" s="13"/>
      <c r="K95" s="14">
        <v>1183</v>
      </c>
      <c r="L95" s="15">
        <v>629</v>
      </c>
      <c r="Q95" s="12" t="s">
        <v>46</v>
      </c>
      <c r="R95" s="12" t="s">
        <v>50</v>
      </c>
      <c r="S95" s="12" t="s">
        <v>51</v>
      </c>
    </row>
    <row r="96" spans="2:22" ht="18">
      <c r="B96" s="110" t="s">
        <v>13</v>
      </c>
      <c r="C96" s="110"/>
      <c r="D96" s="110"/>
      <c r="E96" s="110"/>
      <c r="F96" s="110"/>
      <c r="G96" s="110"/>
      <c r="H96" s="76"/>
      <c r="J96" s="12" t="s">
        <v>46</v>
      </c>
      <c r="K96" s="12" t="s">
        <v>50</v>
      </c>
      <c r="L96" s="12" t="s">
        <v>51</v>
      </c>
      <c r="Q96" s="13"/>
      <c r="R96" s="14">
        <v>3679</v>
      </c>
      <c r="S96" s="15">
        <v>843</v>
      </c>
    </row>
    <row r="97" spans="2:22" ht="15.6">
      <c r="B97" s="110" t="s">
        <v>14</v>
      </c>
      <c r="C97" s="110"/>
      <c r="D97" s="110"/>
      <c r="E97" s="110"/>
      <c r="F97" s="110"/>
      <c r="G97" s="110"/>
      <c r="H97" s="76"/>
      <c r="J97" s="13"/>
      <c r="K97" s="14">
        <v>1888</v>
      </c>
      <c r="L97" s="15">
        <v>786</v>
      </c>
      <c r="Q97" s="13"/>
      <c r="R97" s="14"/>
      <c r="S97" s="15"/>
    </row>
    <row r="98" spans="2:22">
      <c r="B98" s="110" t="s">
        <v>15</v>
      </c>
      <c r="C98" s="110"/>
      <c r="D98" s="110"/>
      <c r="E98" s="110"/>
      <c r="F98" s="110"/>
      <c r="G98" s="110"/>
      <c r="H98" s="76"/>
    </row>
    <row r="99" spans="2:22">
      <c r="B99" s="110" t="s">
        <v>16</v>
      </c>
      <c r="C99" s="110"/>
      <c r="D99" s="110"/>
      <c r="E99" s="110"/>
      <c r="F99" s="110"/>
      <c r="G99" s="110"/>
      <c r="H99" s="77"/>
    </row>
    <row r="100" spans="2:22">
      <c r="B100" s="110" t="s">
        <v>8</v>
      </c>
      <c r="C100" s="110"/>
      <c r="D100" s="110"/>
      <c r="E100" s="110"/>
      <c r="F100" s="110"/>
      <c r="G100" s="110"/>
      <c r="H100" s="77"/>
    </row>
    <row r="101" spans="2:22">
      <c r="B101" s="110" t="s">
        <v>11</v>
      </c>
      <c r="C101" s="110"/>
      <c r="D101" s="110"/>
      <c r="E101" s="110"/>
      <c r="F101" s="110"/>
      <c r="G101" s="110"/>
      <c r="H101" s="77"/>
    </row>
    <row r="102" spans="2:22">
      <c r="B102" s="110" t="s">
        <v>12</v>
      </c>
      <c r="C102" s="110"/>
      <c r="D102" s="110"/>
      <c r="E102" s="110"/>
      <c r="F102" s="110"/>
      <c r="G102" s="110"/>
      <c r="H102" s="77"/>
    </row>
    <row r="103" spans="2:22">
      <c r="B103" s="110" t="s">
        <v>13</v>
      </c>
      <c r="C103" s="110"/>
      <c r="D103" s="110"/>
      <c r="E103" s="110"/>
      <c r="F103" s="110"/>
      <c r="G103" s="110"/>
      <c r="H103" s="77"/>
    </row>
    <row r="104" spans="2:22">
      <c r="B104" s="110" t="s">
        <v>14</v>
      </c>
      <c r="C104" s="110"/>
      <c r="D104" s="110"/>
      <c r="E104" s="110"/>
      <c r="F104" s="110"/>
      <c r="G104" s="110"/>
      <c r="H104" s="77"/>
    </row>
    <row r="105" spans="2:22">
      <c r="B105" s="110" t="s">
        <v>15</v>
      </c>
      <c r="C105" s="110"/>
      <c r="D105" s="110"/>
      <c r="E105" s="110"/>
      <c r="F105" s="110"/>
      <c r="G105" s="110"/>
      <c r="H105" s="77"/>
    </row>
    <row r="112" spans="2:22" ht="18">
      <c r="Q112" s="12" t="s">
        <v>17</v>
      </c>
      <c r="R112" s="12" t="s">
        <v>18</v>
      </c>
      <c r="S112" s="12" t="s">
        <v>19</v>
      </c>
      <c r="T112" s="11"/>
      <c r="U112" s="11" t="s">
        <v>20</v>
      </c>
      <c r="V112" s="12" t="s">
        <v>21</v>
      </c>
    </row>
    <row r="113" spans="1:22" ht="15.6">
      <c r="A113" s="3">
        <v>2013</v>
      </c>
      <c r="P113" s="12"/>
      <c r="Q113" s="13"/>
      <c r="R113" s="14">
        <v>11375</v>
      </c>
      <c r="S113" s="15">
        <v>1739</v>
      </c>
      <c r="T113" s="16"/>
      <c r="U113" s="17">
        <f>R113+R115+R117+R119+R121+R123+R125+R127+R129+R131+R133+R135</f>
        <v>78664</v>
      </c>
      <c r="V113" s="17">
        <f>SQRT(((S113)^2)+((S115)^2)+((S117)^2)+((S119)^2)+((S121)^2)+((S123)^2)+((S125)^2)+((S127)^2)+((S129)^2)+((S131)^2)+((S133)^2)+((S135)^2))</f>
        <v>4533.2687985602615</v>
      </c>
    </row>
    <row r="114" spans="1:22" ht="18">
      <c r="A114" s="3"/>
      <c r="B114" s="110" t="s">
        <v>7</v>
      </c>
      <c r="C114" s="110"/>
      <c r="D114" s="110"/>
      <c r="E114" s="110"/>
      <c r="F114" s="110"/>
      <c r="G114" s="110"/>
      <c r="H114" s="45"/>
      <c r="J114" s="12" t="s">
        <v>17</v>
      </c>
      <c r="K114" s="12" t="s">
        <v>18</v>
      </c>
      <c r="L114" s="12" t="s">
        <v>19</v>
      </c>
      <c r="M114" s="11"/>
      <c r="N114" s="11" t="s">
        <v>20</v>
      </c>
      <c r="O114" s="12" t="s">
        <v>21</v>
      </c>
      <c r="P114" s="17"/>
      <c r="Q114" s="12" t="s">
        <v>22</v>
      </c>
      <c r="R114" s="12" t="s">
        <v>23</v>
      </c>
      <c r="S114" s="12" t="s">
        <v>24</v>
      </c>
      <c r="T114" s="11"/>
      <c r="U114" s="11"/>
      <c r="V114" s="11"/>
    </row>
    <row r="115" spans="1:22" ht="15.6">
      <c r="B115" s="110" t="s">
        <v>9</v>
      </c>
      <c r="C115" s="110"/>
      <c r="D115" s="110"/>
      <c r="E115" s="110"/>
      <c r="F115" s="110"/>
      <c r="G115" s="110"/>
      <c r="H115" s="45"/>
      <c r="J115" s="13"/>
      <c r="K115" s="14">
        <v>7645</v>
      </c>
      <c r="L115" s="15">
        <v>1731</v>
      </c>
      <c r="M115" s="16"/>
      <c r="N115" s="17">
        <f>K115+K117+K119+K121+K123+K125+K127+K129+K131+K133+K135+K137</f>
        <v>41759</v>
      </c>
      <c r="O115" s="17">
        <f>SQRT(((L115)^2)+((L117)^2)+((L119)^2)+((L121)^2)+((L123)^2)+((L125)^2)+((L127)^2)+((L129)^2)+((L131)^2)+((L133)^2)+((L135)^2)+((L137)^2))</f>
        <v>4036.6958022620433</v>
      </c>
      <c r="P115" s="11"/>
      <c r="Q115" s="13"/>
      <c r="R115" s="14">
        <v>2246</v>
      </c>
      <c r="S115" s="15">
        <v>867</v>
      </c>
      <c r="T115" s="11"/>
      <c r="U115" s="11"/>
      <c r="V115" s="11"/>
    </row>
    <row r="116" spans="1:22" ht="18">
      <c r="B116" s="110" t="s">
        <v>10</v>
      </c>
      <c r="C116" s="110"/>
      <c r="D116" s="110"/>
      <c r="E116" s="110"/>
      <c r="F116" s="110"/>
      <c r="G116" s="110"/>
      <c r="H116" s="45"/>
      <c r="J116" s="12" t="s">
        <v>22</v>
      </c>
      <c r="K116" s="12" t="s">
        <v>23</v>
      </c>
      <c r="L116" s="12" t="s">
        <v>24</v>
      </c>
      <c r="M116" s="11"/>
      <c r="N116" s="11"/>
      <c r="O116" s="11"/>
      <c r="P116" s="11"/>
      <c r="Q116" s="12" t="s">
        <v>25</v>
      </c>
      <c r="R116" s="12" t="s">
        <v>26</v>
      </c>
      <c r="S116" s="12" t="s">
        <v>27</v>
      </c>
      <c r="T116" s="11"/>
      <c r="U116" s="11"/>
      <c r="V116" s="11"/>
    </row>
    <row r="117" spans="1:22" ht="15.6">
      <c r="B117" s="110" t="s">
        <v>8</v>
      </c>
      <c r="C117" s="110"/>
      <c r="D117" s="110"/>
      <c r="E117" s="110"/>
      <c r="F117" s="110"/>
      <c r="G117" s="110"/>
      <c r="H117" s="45"/>
      <c r="J117" s="13"/>
      <c r="K117" s="14">
        <v>1142</v>
      </c>
      <c r="L117" s="15">
        <v>696</v>
      </c>
      <c r="M117" s="11"/>
      <c r="N117" s="11"/>
      <c r="O117" s="11"/>
      <c r="P117" s="11"/>
      <c r="Q117" s="13"/>
      <c r="R117" s="14">
        <v>13120</v>
      </c>
      <c r="S117" s="15">
        <v>1896</v>
      </c>
      <c r="T117" s="11"/>
      <c r="U117" s="11"/>
      <c r="V117" s="11"/>
    </row>
    <row r="118" spans="1:22" ht="18">
      <c r="B118" s="110" t="s">
        <v>11</v>
      </c>
      <c r="C118" s="110"/>
      <c r="D118" s="110"/>
      <c r="E118" s="110"/>
      <c r="F118" s="110"/>
      <c r="G118" s="110"/>
      <c r="H118" s="45"/>
      <c r="J118" s="12" t="s">
        <v>25</v>
      </c>
      <c r="K118" s="12" t="s">
        <v>26</v>
      </c>
      <c r="L118" s="12" t="s">
        <v>27</v>
      </c>
      <c r="M118" s="11"/>
      <c r="N118" s="11"/>
      <c r="O118" s="11"/>
      <c r="P118" s="11"/>
      <c r="Q118" s="12" t="s">
        <v>28</v>
      </c>
      <c r="R118" s="12" t="s">
        <v>29</v>
      </c>
      <c r="S118" s="12" t="s">
        <v>30</v>
      </c>
      <c r="T118" s="11"/>
      <c r="U118" s="11"/>
      <c r="V118" s="11"/>
    </row>
    <row r="119" spans="1:22" ht="15.6">
      <c r="B119" s="110" t="s">
        <v>12</v>
      </c>
      <c r="C119" s="110"/>
      <c r="D119" s="110"/>
      <c r="E119" s="110"/>
      <c r="F119" s="110"/>
      <c r="G119" s="110"/>
      <c r="H119" s="45"/>
      <c r="J119" s="13"/>
      <c r="K119" s="14">
        <v>7488</v>
      </c>
      <c r="L119" s="15">
        <v>1986</v>
      </c>
      <c r="M119" s="11"/>
      <c r="N119" s="11"/>
      <c r="O119" s="11"/>
      <c r="P119" s="11"/>
      <c r="Q119" s="13"/>
      <c r="R119" s="14">
        <v>6528</v>
      </c>
      <c r="S119" s="15">
        <v>1510</v>
      </c>
      <c r="T119" s="11"/>
      <c r="U119" s="11"/>
      <c r="V119" s="11"/>
    </row>
    <row r="120" spans="1:22" ht="18">
      <c r="B120" s="110" t="s">
        <v>13</v>
      </c>
      <c r="C120" s="110"/>
      <c r="D120" s="110"/>
      <c r="E120" s="110"/>
      <c r="F120" s="110"/>
      <c r="G120" s="110"/>
      <c r="H120" s="45"/>
      <c r="J120" s="12" t="s">
        <v>28</v>
      </c>
      <c r="K120" s="12" t="s">
        <v>29</v>
      </c>
      <c r="L120" s="12" t="s">
        <v>30</v>
      </c>
      <c r="M120" s="11"/>
      <c r="N120" s="11"/>
      <c r="O120" s="11"/>
      <c r="P120" s="11"/>
      <c r="Q120" s="12" t="s">
        <v>31</v>
      </c>
      <c r="R120" s="12" t="s">
        <v>32</v>
      </c>
      <c r="S120" s="12" t="s">
        <v>33</v>
      </c>
      <c r="T120" s="11"/>
      <c r="U120" s="11"/>
      <c r="V120" s="11"/>
    </row>
    <row r="121" spans="1:22" ht="15.6">
      <c r="B121" s="110" t="s">
        <v>14</v>
      </c>
      <c r="C121" s="110"/>
      <c r="D121" s="110"/>
      <c r="E121" s="110"/>
      <c r="F121" s="110"/>
      <c r="G121" s="110"/>
      <c r="H121" s="45"/>
      <c r="J121" s="13"/>
      <c r="K121" s="14">
        <v>3553</v>
      </c>
      <c r="L121" s="15">
        <v>1082</v>
      </c>
      <c r="M121" s="11"/>
      <c r="N121" s="11"/>
      <c r="O121" s="11"/>
      <c r="P121" s="11"/>
      <c r="Q121" s="13"/>
      <c r="R121" s="14">
        <v>2208</v>
      </c>
      <c r="S121" s="15">
        <v>813</v>
      </c>
      <c r="T121" s="11"/>
      <c r="U121" s="11"/>
      <c r="V121" s="11"/>
    </row>
    <row r="122" spans="1:22" ht="18">
      <c r="B122" s="110" t="s">
        <v>15</v>
      </c>
      <c r="C122" s="110"/>
      <c r="D122" s="110"/>
      <c r="E122" s="110"/>
      <c r="F122" s="110"/>
      <c r="G122" s="110"/>
      <c r="H122" s="45"/>
      <c r="J122" s="12" t="s">
        <v>31</v>
      </c>
      <c r="K122" s="12" t="s">
        <v>32</v>
      </c>
      <c r="L122" s="12" t="s">
        <v>33</v>
      </c>
      <c r="M122" s="11"/>
      <c r="N122" s="11"/>
      <c r="O122" s="11"/>
      <c r="P122" s="11"/>
      <c r="Q122" s="12" t="s">
        <v>34</v>
      </c>
      <c r="R122" s="12" t="s">
        <v>35</v>
      </c>
      <c r="S122" s="12" t="s">
        <v>36</v>
      </c>
      <c r="T122" s="11"/>
      <c r="U122" s="11"/>
      <c r="V122" s="11"/>
    </row>
    <row r="123" spans="1:22" ht="15.6">
      <c r="B123" s="110" t="s">
        <v>16</v>
      </c>
      <c r="C123" s="110"/>
      <c r="D123" s="110"/>
      <c r="E123" s="110"/>
      <c r="F123" s="110"/>
      <c r="G123" s="110"/>
      <c r="H123" s="46"/>
      <c r="J123" s="13"/>
      <c r="K123" s="14">
        <v>767</v>
      </c>
      <c r="L123" s="15">
        <v>454</v>
      </c>
      <c r="M123" s="11"/>
      <c r="N123" s="11"/>
      <c r="O123" s="11"/>
      <c r="P123" s="11"/>
      <c r="Q123" s="13"/>
      <c r="R123" s="14">
        <v>3020</v>
      </c>
      <c r="S123" s="15">
        <v>850</v>
      </c>
      <c r="T123" s="11"/>
      <c r="U123" s="11"/>
      <c r="V123" s="11"/>
    </row>
    <row r="124" spans="1:22" ht="18">
      <c r="B124" s="110" t="s">
        <v>8</v>
      </c>
      <c r="C124" s="110"/>
      <c r="D124" s="110"/>
      <c r="E124" s="110"/>
      <c r="F124" s="110"/>
      <c r="G124" s="110"/>
      <c r="H124" s="46"/>
      <c r="J124" s="12" t="s">
        <v>34</v>
      </c>
      <c r="K124" s="12" t="s">
        <v>35</v>
      </c>
      <c r="L124" s="12" t="s">
        <v>36</v>
      </c>
      <c r="M124" s="11"/>
      <c r="N124" s="11"/>
      <c r="O124" s="11"/>
      <c r="P124" s="11"/>
      <c r="Q124" s="12" t="s">
        <v>37</v>
      </c>
      <c r="R124" s="12" t="s">
        <v>38</v>
      </c>
      <c r="S124" s="12" t="s">
        <v>39</v>
      </c>
      <c r="T124" s="11"/>
      <c r="U124" s="11"/>
      <c r="V124" s="11"/>
    </row>
    <row r="125" spans="1:22" ht="15.6">
      <c r="B125" s="110" t="s">
        <v>11</v>
      </c>
      <c r="C125" s="110"/>
      <c r="D125" s="110"/>
      <c r="E125" s="110"/>
      <c r="F125" s="110"/>
      <c r="G125" s="110"/>
      <c r="H125" s="46"/>
      <c r="J125" s="13"/>
      <c r="K125" s="14">
        <v>2787</v>
      </c>
      <c r="L125" s="15">
        <v>969</v>
      </c>
      <c r="M125" s="11"/>
      <c r="N125" s="11"/>
      <c r="O125" s="11"/>
      <c r="P125" s="11"/>
      <c r="Q125" s="13"/>
      <c r="R125" s="14">
        <v>13732</v>
      </c>
      <c r="S125" s="15">
        <v>1407</v>
      </c>
      <c r="T125" s="11"/>
      <c r="U125" s="11"/>
      <c r="V125" s="11"/>
    </row>
    <row r="126" spans="1:22" ht="18">
      <c r="B126" s="110" t="s">
        <v>12</v>
      </c>
      <c r="C126" s="110"/>
      <c r="D126" s="110"/>
      <c r="E126" s="110"/>
      <c r="F126" s="110"/>
      <c r="G126" s="110"/>
      <c r="H126" s="46"/>
      <c r="J126" s="12" t="s">
        <v>37</v>
      </c>
      <c r="K126" s="12" t="s">
        <v>38</v>
      </c>
      <c r="L126" s="12" t="s">
        <v>39</v>
      </c>
      <c r="M126" s="11"/>
      <c r="N126" s="11"/>
      <c r="O126" s="11"/>
      <c r="P126" s="11"/>
      <c r="Q126" s="12" t="s">
        <v>40</v>
      </c>
      <c r="R126" s="12" t="s">
        <v>41</v>
      </c>
      <c r="S126" s="12" t="s">
        <v>42</v>
      </c>
      <c r="T126" s="11"/>
      <c r="U126" s="11"/>
      <c r="V126" s="11"/>
    </row>
    <row r="127" spans="1:22" ht="15.6">
      <c r="B127" s="110" t="s">
        <v>13</v>
      </c>
      <c r="C127" s="110"/>
      <c r="D127" s="110"/>
      <c r="E127" s="110"/>
      <c r="F127" s="110"/>
      <c r="G127" s="110"/>
      <c r="H127" s="46"/>
      <c r="J127" s="13"/>
      <c r="K127" s="14">
        <v>3991</v>
      </c>
      <c r="L127" s="15">
        <v>1175</v>
      </c>
      <c r="M127" s="11"/>
      <c r="N127" s="11"/>
      <c r="O127" s="11"/>
      <c r="P127" s="11"/>
      <c r="Q127" s="13"/>
      <c r="R127" s="14">
        <v>1641</v>
      </c>
      <c r="S127" s="15">
        <v>685</v>
      </c>
      <c r="T127" s="11"/>
      <c r="U127" s="11"/>
      <c r="V127" s="11"/>
    </row>
    <row r="128" spans="1:22" ht="18">
      <c r="B128" s="110" t="s">
        <v>14</v>
      </c>
      <c r="C128" s="110"/>
      <c r="D128" s="110"/>
      <c r="E128" s="110"/>
      <c r="F128" s="110"/>
      <c r="G128" s="110"/>
      <c r="H128" s="46"/>
      <c r="J128" s="12" t="s">
        <v>40</v>
      </c>
      <c r="K128" s="12" t="s">
        <v>41</v>
      </c>
      <c r="L128" s="12" t="s">
        <v>42</v>
      </c>
      <c r="M128" s="11"/>
      <c r="N128" s="11"/>
      <c r="O128" s="11"/>
      <c r="P128" s="11"/>
      <c r="Q128" s="12" t="s">
        <v>43</v>
      </c>
      <c r="R128" s="12" t="s">
        <v>44</v>
      </c>
      <c r="S128" s="12" t="s">
        <v>45</v>
      </c>
      <c r="T128" s="11"/>
      <c r="U128" s="11"/>
      <c r="V128" s="11"/>
    </row>
    <row r="129" spans="2:22" ht="15.6">
      <c r="B129" s="110" t="s">
        <v>15</v>
      </c>
      <c r="C129" s="110"/>
      <c r="D129" s="110"/>
      <c r="E129" s="110"/>
      <c r="F129" s="110"/>
      <c r="G129" s="110"/>
      <c r="H129" s="46"/>
      <c r="J129" s="13"/>
      <c r="K129" s="14">
        <v>1731</v>
      </c>
      <c r="L129" s="15">
        <v>822</v>
      </c>
      <c r="M129" s="11"/>
      <c r="N129" s="11"/>
      <c r="O129" s="11"/>
      <c r="P129" s="11"/>
      <c r="Q129" s="13"/>
      <c r="R129" s="14">
        <v>12218</v>
      </c>
      <c r="S129" s="15">
        <v>1868</v>
      </c>
      <c r="T129" s="11"/>
      <c r="U129" s="11"/>
      <c r="V129" s="11"/>
    </row>
    <row r="130" spans="2:22" ht="18">
      <c r="B130" s="110" t="s">
        <v>53</v>
      </c>
      <c r="C130" s="110"/>
      <c r="D130" s="110"/>
      <c r="E130" s="110"/>
      <c r="F130" s="110"/>
      <c r="G130" s="110"/>
      <c r="H130" s="78"/>
      <c r="J130" s="12" t="s">
        <v>43</v>
      </c>
      <c r="K130" s="12" t="s">
        <v>44</v>
      </c>
      <c r="L130" s="12" t="s">
        <v>45</v>
      </c>
      <c r="M130" s="11"/>
      <c r="N130" s="11"/>
      <c r="O130" s="11"/>
      <c r="P130" s="11"/>
      <c r="Q130" s="12" t="s">
        <v>46</v>
      </c>
      <c r="R130" s="12" t="s">
        <v>47</v>
      </c>
      <c r="S130" s="12" t="s">
        <v>48</v>
      </c>
      <c r="T130" s="11"/>
      <c r="U130" s="11"/>
      <c r="V130" s="11"/>
    </row>
    <row r="131" spans="2:22" ht="15.6">
      <c r="B131" s="110" t="s">
        <v>10</v>
      </c>
      <c r="C131" s="110"/>
      <c r="D131" s="110"/>
      <c r="E131" s="110"/>
      <c r="F131" s="110"/>
      <c r="G131" s="110"/>
      <c r="H131" s="78"/>
      <c r="J131" s="13"/>
      <c r="K131" s="14">
        <v>6890</v>
      </c>
      <c r="L131" s="15">
        <v>1646</v>
      </c>
      <c r="M131" s="11"/>
      <c r="N131" s="11"/>
      <c r="O131" s="11"/>
      <c r="P131" s="11"/>
      <c r="Q131" s="13"/>
      <c r="R131" s="14">
        <v>6811</v>
      </c>
      <c r="S131" s="15">
        <v>1498</v>
      </c>
      <c r="T131" s="11"/>
      <c r="U131" s="11"/>
      <c r="V131" s="11"/>
    </row>
    <row r="132" spans="2:22" ht="18">
      <c r="B132" s="110" t="s">
        <v>8</v>
      </c>
      <c r="C132" s="110"/>
      <c r="D132" s="110"/>
      <c r="E132" s="110"/>
      <c r="F132" s="110"/>
      <c r="G132" s="110"/>
      <c r="H132" s="78"/>
      <c r="J132" s="12" t="s">
        <v>46</v>
      </c>
      <c r="K132" s="12" t="s">
        <v>47</v>
      </c>
      <c r="L132" s="12" t="s">
        <v>48</v>
      </c>
      <c r="M132" s="11"/>
      <c r="N132" s="11"/>
      <c r="O132" s="11"/>
      <c r="P132" s="11"/>
      <c r="Q132" s="12" t="s">
        <v>43</v>
      </c>
      <c r="R132" s="12" t="s">
        <v>49</v>
      </c>
      <c r="S132" s="12" t="s">
        <v>52</v>
      </c>
    </row>
    <row r="133" spans="2:22" ht="15.6">
      <c r="B133" s="110" t="s">
        <v>11</v>
      </c>
      <c r="C133" s="110"/>
      <c r="D133" s="110"/>
      <c r="E133" s="110"/>
      <c r="F133" s="110"/>
      <c r="G133" s="110"/>
      <c r="H133" s="78"/>
      <c r="J133" s="13"/>
      <c r="K133" s="14">
        <v>3543</v>
      </c>
      <c r="L133" s="15">
        <v>1101</v>
      </c>
      <c r="M133" s="11"/>
      <c r="N133" s="11"/>
      <c r="O133" s="11"/>
      <c r="Q133" s="13"/>
      <c r="R133" s="14">
        <v>2264</v>
      </c>
      <c r="S133" s="15">
        <v>798</v>
      </c>
    </row>
    <row r="134" spans="2:22" ht="18">
      <c r="B134" s="110" t="s">
        <v>12</v>
      </c>
      <c r="C134" s="110"/>
      <c r="D134" s="110"/>
      <c r="E134" s="110"/>
      <c r="F134" s="110"/>
      <c r="G134" s="110"/>
      <c r="H134" s="78"/>
      <c r="J134" s="12" t="s">
        <v>43</v>
      </c>
      <c r="K134" s="12" t="s">
        <v>49</v>
      </c>
      <c r="L134" s="12" t="s">
        <v>52</v>
      </c>
      <c r="Q134" s="12" t="s">
        <v>46</v>
      </c>
      <c r="R134" s="12" t="s">
        <v>50</v>
      </c>
      <c r="S134" s="12" t="s">
        <v>51</v>
      </c>
    </row>
    <row r="135" spans="2:22" ht="15.6">
      <c r="B135" s="110" t="s">
        <v>13</v>
      </c>
      <c r="C135" s="110"/>
      <c r="D135" s="110"/>
      <c r="E135" s="110"/>
      <c r="F135" s="110"/>
      <c r="G135" s="110"/>
      <c r="H135" s="78"/>
      <c r="J135" s="13"/>
      <c r="K135" s="14">
        <v>674</v>
      </c>
      <c r="L135" s="15">
        <v>428</v>
      </c>
      <c r="Q135" s="13"/>
      <c r="R135" s="14">
        <v>3501</v>
      </c>
      <c r="S135" s="15">
        <v>835</v>
      </c>
    </row>
    <row r="136" spans="2:22" ht="18">
      <c r="B136" s="110" t="s">
        <v>14</v>
      </c>
      <c r="C136" s="110"/>
      <c r="D136" s="110"/>
      <c r="E136" s="110"/>
      <c r="F136" s="110"/>
      <c r="G136" s="110"/>
      <c r="H136" s="78"/>
      <c r="J136" s="12" t="s">
        <v>46</v>
      </c>
      <c r="K136" s="12" t="s">
        <v>50</v>
      </c>
      <c r="L136" s="12" t="s">
        <v>51</v>
      </c>
    </row>
    <row r="137" spans="2:22" ht="15.6">
      <c r="B137" s="110" t="s">
        <v>15</v>
      </c>
      <c r="C137" s="110"/>
      <c r="D137" s="110"/>
      <c r="E137" s="110"/>
      <c r="F137" s="110"/>
      <c r="G137" s="110"/>
      <c r="H137" s="78"/>
      <c r="J137" s="13"/>
      <c r="K137" s="14">
        <v>1548</v>
      </c>
      <c r="L137" s="15">
        <v>627</v>
      </c>
    </row>
    <row r="138" spans="2:22">
      <c r="B138" s="110" t="s">
        <v>16</v>
      </c>
      <c r="C138" s="110"/>
      <c r="D138" s="110"/>
      <c r="E138" s="110"/>
      <c r="F138" s="110"/>
      <c r="G138" s="110"/>
      <c r="H138" s="79"/>
    </row>
    <row r="139" spans="2:22">
      <c r="B139" s="110" t="s">
        <v>8</v>
      </c>
      <c r="C139" s="110"/>
      <c r="D139" s="110"/>
      <c r="E139" s="110"/>
      <c r="F139" s="110"/>
      <c r="G139" s="110"/>
      <c r="H139" s="79"/>
    </row>
    <row r="140" spans="2:22">
      <c r="B140" s="110" t="s">
        <v>11</v>
      </c>
      <c r="C140" s="110"/>
      <c r="D140" s="110"/>
      <c r="E140" s="110"/>
      <c r="F140" s="110"/>
      <c r="G140" s="110"/>
      <c r="H140" s="79"/>
    </row>
    <row r="141" spans="2:22">
      <c r="B141" s="110" t="s">
        <v>12</v>
      </c>
      <c r="C141" s="110"/>
      <c r="D141" s="110"/>
      <c r="E141" s="110"/>
      <c r="F141" s="110"/>
      <c r="G141" s="110"/>
      <c r="H141" s="79"/>
    </row>
    <row r="142" spans="2:22">
      <c r="B142" s="110" t="s">
        <v>13</v>
      </c>
      <c r="C142" s="110"/>
      <c r="D142" s="110"/>
      <c r="E142" s="110"/>
      <c r="F142" s="110"/>
      <c r="G142" s="110"/>
      <c r="H142" s="79"/>
    </row>
    <row r="143" spans="2:22">
      <c r="B143" s="110" t="s">
        <v>14</v>
      </c>
      <c r="C143" s="110"/>
      <c r="D143" s="110"/>
      <c r="E143" s="110"/>
      <c r="F143" s="110"/>
      <c r="G143" s="110"/>
      <c r="H143" s="79"/>
    </row>
    <row r="144" spans="2:22">
      <c r="B144" s="110" t="s">
        <v>15</v>
      </c>
      <c r="C144" s="110"/>
      <c r="D144" s="110"/>
      <c r="E144" s="110"/>
      <c r="F144" s="110"/>
      <c r="G144" s="110"/>
      <c r="H144" s="79"/>
    </row>
    <row r="149" spans="1:22" ht="15.6">
      <c r="T149" s="11"/>
    </row>
    <row r="150" spans="1:22" ht="15.6">
      <c r="T150" s="16"/>
    </row>
    <row r="151" spans="1:22" ht="15.6">
      <c r="T151" s="11"/>
    </row>
    <row r="152" spans="1:22" ht="18">
      <c r="Q152" s="12" t="s">
        <v>17</v>
      </c>
      <c r="R152" s="12" t="s">
        <v>18</v>
      </c>
      <c r="S152" s="12" t="s">
        <v>19</v>
      </c>
      <c r="T152" s="11"/>
      <c r="U152" s="11" t="s">
        <v>20</v>
      </c>
      <c r="V152" s="12" t="s">
        <v>21</v>
      </c>
    </row>
    <row r="153" spans="1:22" ht="15.6">
      <c r="A153" s="3">
        <v>2012</v>
      </c>
      <c r="P153" s="12"/>
      <c r="Q153" s="13"/>
      <c r="R153" s="14">
        <v>10393</v>
      </c>
      <c r="S153" s="15">
        <v>1445</v>
      </c>
      <c r="T153" s="11"/>
      <c r="U153" s="17">
        <f>R153+R155+R157+R159+R161+R163+R165+R167+R169+R171+R173+R175</f>
        <v>72339</v>
      </c>
      <c r="V153" s="17">
        <f>SQRT(((S153)^2)+((S155)^2)+((S157)^2)+((S159)^2)+((S161)^2)+((S163)^2)+((S165)^2)+((S167)^2)+((S169)^2)+((S171)^2)+((S173)^2)+((S175)^2))</f>
        <v>4272.7905401505468</v>
      </c>
    </row>
    <row r="154" spans="1:22" ht="18">
      <c r="B154" s="110" t="s">
        <v>7</v>
      </c>
      <c r="C154" s="110"/>
      <c r="D154" s="110"/>
      <c r="E154" s="110"/>
      <c r="F154" s="110"/>
      <c r="G154" s="110"/>
      <c r="H154" s="47"/>
      <c r="J154" s="12" t="s">
        <v>17</v>
      </c>
      <c r="K154" s="12" t="s">
        <v>18</v>
      </c>
      <c r="L154" s="12" t="s">
        <v>19</v>
      </c>
      <c r="M154" s="11"/>
      <c r="N154" s="11" t="s">
        <v>20</v>
      </c>
      <c r="O154" s="12" t="s">
        <v>21</v>
      </c>
      <c r="P154" s="17"/>
      <c r="Q154" s="12" t="s">
        <v>22</v>
      </c>
      <c r="R154" s="12">
        <v>464</v>
      </c>
      <c r="S154" s="12" t="s">
        <v>24</v>
      </c>
      <c r="T154" s="11"/>
      <c r="U154" s="11"/>
      <c r="V154" s="11"/>
    </row>
    <row r="155" spans="1:22" ht="15.6">
      <c r="B155" s="110" t="s">
        <v>9</v>
      </c>
      <c r="C155" s="110"/>
      <c r="D155" s="110"/>
      <c r="E155" s="110"/>
      <c r="F155" s="110"/>
      <c r="G155" s="110"/>
      <c r="H155" s="47"/>
      <c r="J155" s="13"/>
      <c r="K155" s="14">
        <v>8580</v>
      </c>
      <c r="L155" s="15">
        <v>1426</v>
      </c>
      <c r="M155" s="16"/>
      <c r="N155" s="17">
        <f>K155+K157+K159+K161+K163+K165+K167+K169+K171+K173+K175+K177</f>
        <v>48428</v>
      </c>
      <c r="O155" s="17">
        <f>SQRT(((L155)^2)+((L157)^2)+((L159)^2)+((L161)^2)+((L163)^2)+((L165)^2)+((L167)^2)+((L169)^2)+((L171)^2)+((L173)^2)+((L175)^2)+((L177)^2))</f>
        <v>3961.0704361321323</v>
      </c>
      <c r="P155" s="11"/>
      <c r="Q155" s="13"/>
      <c r="R155" s="14">
        <v>2659</v>
      </c>
      <c r="S155" s="15">
        <v>1027</v>
      </c>
      <c r="T155" s="11"/>
      <c r="U155" s="11"/>
      <c r="V155" s="11"/>
    </row>
    <row r="156" spans="1:22" ht="18">
      <c r="B156" s="110" t="s">
        <v>10</v>
      </c>
      <c r="C156" s="110"/>
      <c r="D156" s="110"/>
      <c r="E156" s="110"/>
      <c r="F156" s="110"/>
      <c r="G156" s="110"/>
      <c r="H156" s="47"/>
      <c r="J156" s="12" t="s">
        <v>22</v>
      </c>
      <c r="K156" s="12" t="s">
        <v>23</v>
      </c>
      <c r="L156" s="12" t="s">
        <v>24</v>
      </c>
      <c r="M156" s="11"/>
      <c r="N156" s="11"/>
      <c r="O156" s="11"/>
      <c r="P156" s="11"/>
      <c r="Q156" s="12" t="s">
        <v>25</v>
      </c>
      <c r="R156" s="12" t="s">
        <v>26</v>
      </c>
      <c r="S156" s="12" t="s">
        <v>27</v>
      </c>
      <c r="T156" s="11"/>
      <c r="U156" s="11"/>
      <c r="V156" s="11"/>
    </row>
    <row r="157" spans="1:22" ht="15.6">
      <c r="B157" s="110" t="s">
        <v>8</v>
      </c>
      <c r="C157" s="110"/>
      <c r="D157" s="110"/>
      <c r="E157" s="110"/>
      <c r="F157" s="110"/>
      <c r="G157" s="110"/>
      <c r="H157" s="47"/>
      <c r="J157" s="13"/>
      <c r="K157" s="14">
        <v>2528</v>
      </c>
      <c r="L157" s="15">
        <v>814</v>
      </c>
      <c r="M157" s="11"/>
      <c r="N157" s="11"/>
      <c r="O157" s="11"/>
      <c r="P157" s="11"/>
      <c r="Q157" s="13"/>
      <c r="R157" s="14">
        <v>10206</v>
      </c>
      <c r="S157" s="15">
        <v>1838</v>
      </c>
      <c r="T157" s="11"/>
      <c r="U157" s="11"/>
      <c r="V157" s="11"/>
    </row>
    <row r="158" spans="1:22" ht="18">
      <c r="B158" s="110" t="s">
        <v>11</v>
      </c>
      <c r="C158" s="110"/>
      <c r="D158" s="110"/>
      <c r="E158" s="110"/>
      <c r="F158" s="110"/>
      <c r="G158" s="110"/>
      <c r="H158" s="47"/>
      <c r="J158" s="12" t="s">
        <v>25</v>
      </c>
      <c r="K158" s="12" t="s">
        <v>26</v>
      </c>
      <c r="L158" s="12" t="s">
        <v>27</v>
      </c>
      <c r="M158" s="11"/>
      <c r="N158" s="11"/>
      <c r="O158" s="11"/>
      <c r="P158" s="11"/>
      <c r="Q158" s="12" t="s">
        <v>28</v>
      </c>
      <c r="R158" s="12" t="s">
        <v>29</v>
      </c>
      <c r="S158" s="12" t="s">
        <v>30</v>
      </c>
      <c r="T158" s="11"/>
      <c r="U158" s="11"/>
      <c r="V158" s="11"/>
    </row>
    <row r="159" spans="1:22" ht="15.6">
      <c r="B159" s="110" t="s">
        <v>12</v>
      </c>
      <c r="C159" s="110"/>
      <c r="D159" s="110"/>
      <c r="E159" s="110"/>
      <c r="F159" s="110"/>
      <c r="G159" s="110"/>
      <c r="H159" s="47"/>
      <c r="J159" s="13"/>
      <c r="K159" s="14">
        <v>10590</v>
      </c>
      <c r="L159" s="15">
        <v>1797</v>
      </c>
      <c r="M159" s="11"/>
      <c r="N159" s="11"/>
      <c r="O159" s="11"/>
      <c r="P159" s="11"/>
      <c r="Q159" s="13"/>
      <c r="R159" s="14">
        <v>4714</v>
      </c>
      <c r="S159" s="15">
        <v>1106</v>
      </c>
      <c r="T159" s="11"/>
      <c r="U159" s="11"/>
      <c r="V159" s="11"/>
    </row>
    <row r="160" spans="1:22" ht="18">
      <c r="B160" s="110" t="s">
        <v>13</v>
      </c>
      <c r="C160" s="110"/>
      <c r="D160" s="110"/>
      <c r="E160" s="110"/>
      <c r="F160" s="110"/>
      <c r="G160" s="110"/>
      <c r="H160" s="47"/>
      <c r="J160" s="12" t="s">
        <v>28</v>
      </c>
      <c r="K160" s="12" t="s">
        <v>29</v>
      </c>
      <c r="L160" s="12" t="s">
        <v>30</v>
      </c>
      <c r="M160" s="11"/>
      <c r="N160" s="11"/>
      <c r="O160" s="11"/>
      <c r="P160" s="11"/>
      <c r="Q160" s="12" t="s">
        <v>31</v>
      </c>
      <c r="R160" s="12" t="s">
        <v>32</v>
      </c>
      <c r="S160" s="12" t="s">
        <v>33</v>
      </c>
      <c r="T160" s="11"/>
      <c r="U160" s="11"/>
      <c r="V160" s="11"/>
    </row>
    <row r="161" spans="2:22" ht="15.6">
      <c r="B161" s="110" t="s">
        <v>14</v>
      </c>
      <c r="C161" s="110"/>
      <c r="D161" s="110"/>
      <c r="E161" s="110"/>
      <c r="F161" s="110"/>
      <c r="G161" s="110"/>
      <c r="H161" s="47"/>
      <c r="J161" s="13"/>
      <c r="K161" s="14">
        <v>2969</v>
      </c>
      <c r="L161" s="15">
        <v>1014</v>
      </c>
      <c r="M161" s="11"/>
      <c r="N161" s="11"/>
      <c r="O161" s="11"/>
      <c r="P161" s="11"/>
      <c r="Q161" s="13"/>
      <c r="R161" s="14">
        <v>1734</v>
      </c>
      <c r="S161" s="15">
        <v>742</v>
      </c>
      <c r="T161" s="11"/>
      <c r="U161" s="11"/>
      <c r="V161" s="11"/>
    </row>
    <row r="162" spans="2:22" ht="18">
      <c r="B162" s="110" t="s">
        <v>15</v>
      </c>
      <c r="C162" s="110"/>
      <c r="D162" s="110"/>
      <c r="E162" s="110"/>
      <c r="F162" s="110"/>
      <c r="G162" s="110"/>
      <c r="H162" s="47"/>
      <c r="J162" s="12" t="s">
        <v>31</v>
      </c>
      <c r="K162" s="12" t="s">
        <v>32</v>
      </c>
      <c r="L162" s="12" t="s">
        <v>33</v>
      </c>
      <c r="M162" s="11"/>
      <c r="N162" s="11"/>
      <c r="O162" s="11"/>
      <c r="P162" s="11"/>
      <c r="Q162" s="12" t="s">
        <v>34</v>
      </c>
      <c r="R162" s="12" t="s">
        <v>35</v>
      </c>
      <c r="S162" s="12" t="s">
        <v>36</v>
      </c>
      <c r="T162" s="11"/>
      <c r="U162" s="11"/>
      <c r="V162" s="11"/>
    </row>
    <row r="163" spans="2:22" ht="15.6">
      <c r="B163" s="110" t="s">
        <v>16</v>
      </c>
      <c r="C163" s="110"/>
      <c r="D163" s="110"/>
      <c r="E163" s="110"/>
      <c r="F163" s="110"/>
      <c r="G163" s="110"/>
      <c r="H163" s="48"/>
      <c r="J163" s="13"/>
      <c r="K163" s="14">
        <v>840</v>
      </c>
      <c r="L163" s="15">
        <v>627</v>
      </c>
      <c r="M163" s="11"/>
      <c r="N163" s="11"/>
      <c r="O163" s="11"/>
      <c r="P163" s="11"/>
      <c r="Q163" s="13"/>
      <c r="R163" s="14">
        <v>4361</v>
      </c>
      <c r="S163" s="15">
        <v>1034</v>
      </c>
      <c r="T163" s="11"/>
      <c r="U163" s="11"/>
      <c r="V163" s="11"/>
    </row>
    <row r="164" spans="2:22" ht="18">
      <c r="B164" s="110" t="s">
        <v>8</v>
      </c>
      <c r="C164" s="110"/>
      <c r="D164" s="110"/>
      <c r="E164" s="110"/>
      <c r="F164" s="110"/>
      <c r="G164" s="110"/>
      <c r="H164" s="48"/>
      <c r="J164" s="12" t="s">
        <v>34</v>
      </c>
      <c r="K164" s="12" t="s">
        <v>35</v>
      </c>
      <c r="L164" s="12" t="s">
        <v>36</v>
      </c>
      <c r="M164" s="11"/>
      <c r="N164" s="11"/>
      <c r="O164" s="11"/>
      <c r="P164" s="11"/>
      <c r="Q164" s="12" t="s">
        <v>37</v>
      </c>
      <c r="R164" s="12" t="s">
        <v>38</v>
      </c>
      <c r="S164" s="12" t="s">
        <v>39</v>
      </c>
      <c r="T164" s="11"/>
      <c r="U164" s="11"/>
      <c r="V164" s="11"/>
    </row>
    <row r="165" spans="2:22" ht="15.6">
      <c r="B165" s="110" t="s">
        <v>11</v>
      </c>
      <c r="C165" s="110"/>
      <c r="D165" s="110"/>
      <c r="E165" s="110"/>
      <c r="F165" s="110"/>
      <c r="G165" s="110"/>
      <c r="H165" s="48"/>
      <c r="J165" s="13"/>
      <c r="K165" s="14">
        <v>1549</v>
      </c>
      <c r="L165" s="15">
        <v>782</v>
      </c>
      <c r="M165" s="11"/>
      <c r="N165" s="11"/>
      <c r="O165" s="11"/>
      <c r="P165" s="11"/>
      <c r="Q165" s="13"/>
      <c r="R165" s="14">
        <v>13274</v>
      </c>
      <c r="S165" s="15">
        <v>1142</v>
      </c>
      <c r="T165" s="11"/>
      <c r="U165" s="11"/>
      <c r="V165" s="11"/>
    </row>
    <row r="166" spans="2:22" ht="18">
      <c r="B166" s="110" t="s">
        <v>12</v>
      </c>
      <c r="C166" s="110"/>
      <c r="D166" s="110"/>
      <c r="E166" s="110"/>
      <c r="F166" s="110"/>
      <c r="G166" s="110"/>
      <c r="H166" s="48"/>
      <c r="J166" s="12" t="s">
        <v>37</v>
      </c>
      <c r="K166" s="12" t="s">
        <v>38</v>
      </c>
      <c r="L166" s="12" t="s">
        <v>39</v>
      </c>
      <c r="M166" s="11"/>
      <c r="N166" s="11"/>
      <c r="O166" s="11"/>
      <c r="P166" s="11"/>
      <c r="Q166" s="12" t="s">
        <v>40</v>
      </c>
      <c r="R166" s="12" t="s">
        <v>41</v>
      </c>
      <c r="S166" s="12" t="s">
        <v>42</v>
      </c>
      <c r="T166" s="11"/>
      <c r="U166" s="11"/>
      <c r="V166" s="11"/>
    </row>
    <row r="167" spans="2:22" ht="15.6">
      <c r="B167" s="110" t="s">
        <v>13</v>
      </c>
      <c r="C167" s="110"/>
      <c r="D167" s="110"/>
      <c r="E167" s="110"/>
      <c r="F167" s="110"/>
      <c r="G167" s="110"/>
      <c r="H167" s="48"/>
      <c r="J167" s="13"/>
      <c r="K167" s="14">
        <v>5780</v>
      </c>
      <c r="L167" s="15">
        <v>1142</v>
      </c>
      <c r="M167" s="11"/>
      <c r="N167" s="11"/>
      <c r="O167" s="11"/>
      <c r="P167" s="11"/>
      <c r="Q167" s="13"/>
      <c r="R167" s="14">
        <v>2332</v>
      </c>
      <c r="S167" s="15">
        <v>819</v>
      </c>
      <c r="T167" s="11"/>
      <c r="U167" s="11"/>
      <c r="V167" s="11"/>
    </row>
    <row r="168" spans="2:22" ht="18">
      <c r="B168" s="110" t="s">
        <v>14</v>
      </c>
      <c r="C168" s="110"/>
      <c r="D168" s="110"/>
      <c r="E168" s="110"/>
      <c r="F168" s="110"/>
      <c r="G168" s="110"/>
      <c r="H168" s="48"/>
      <c r="J168" s="12" t="s">
        <v>40</v>
      </c>
      <c r="K168" s="12" t="s">
        <v>41</v>
      </c>
      <c r="L168" s="12" t="s">
        <v>42</v>
      </c>
      <c r="M168" s="11"/>
      <c r="N168" s="11"/>
      <c r="O168" s="11"/>
      <c r="P168" s="11"/>
      <c r="Q168" s="12" t="s">
        <v>43</v>
      </c>
      <c r="R168" s="12" t="s">
        <v>44</v>
      </c>
      <c r="S168" s="12" t="s">
        <v>45</v>
      </c>
      <c r="T168" s="11"/>
      <c r="U168" s="11"/>
      <c r="V168" s="11"/>
    </row>
    <row r="169" spans="2:22" ht="15.6">
      <c r="B169" s="110" t="s">
        <v>15</v>
      </c>
      <c r="C169" s="110"/>
      <c r="D169" s="110"/>
      <c r="E169" s="110"/>
      <c r="F169" s="110"/>
      <c r="G169" s="110"/>
      <c r="H169" s="48"/>
      <c r="J169" s="13"/>
      <c r="K169" s="14">
        <v>1902</v>
      </c>
      <c r="L169" s="15">
        <v>878</v>
      </c>
      <c r="M169" s="11"/>
      <c r="N169" s="11"/>
      <c r="O169" s="11"/>
      <c r="P169" s="11"/>
      <c r="Q169" s="13"/>
      <c r="R169" s="14">
        <v>12235</v>
      </c>
      <c r="S169" s="15">
        <v>2130</v>
      </c>
      <c r="U169" s="11"/>
      <c r="V169" s="11"/>
    </row>
    <row r="170" spans="2:22" ht="18">
      <c r="B170" s="110" t="s">
        <v>53</v>
      </c>
      <c r="C170" s="110"/>
      <c r="D170" s="110"/>
      <c r="E170" s="110"/>
      <c r="F170" s="110"/>
      <c r="G170" s="110"/>
      <c r="H170" s="80"/>
      <c r="J170" s="12" t="s">
        <v>43</v>
      </c>
      <c r="K170" s="12" t="s">
        <v>44</v>
      </c>
      <c r="L170" s="12" t="s">
        <v>45</v>
      </c>
      <c r="M170" s="11"/>
      <c r="N170" s="11"/>
      <c r="O170" s="11"/>
      <c r="P170" s="11"/>
      <c r="Q170" s="12" t="s">
        <v>46</v>
      </c>
      <c r="R170" s="12" t="s">
        <v>47</v>
      </c>
      <c r="S170" s="12" t="s">
        <v>48</v>
      </c>
      <c r="U170" s="11"/>
      <c r="V170" s="11"/>
    </row>
    <row r="171" spans="2:22" ht="15.6">
      <c r="B171" s="110" t="s">
        <v>10</v>
      </c>
      <c r="C171" s="110"/>
      <c r="D171" s="110"/>
      <c r="E171" s="110"/>
      <c r="F171" s="110"/>
      <c r="G171" s="110"/>
      <c r="H171" s="80"/>
      <c r="J171" s="13"/>
      <c r="K171" s="14">
        <v>8134</v>
      </c>
      <c r="L171" s="15">
        <v>1746</v>
      </c>
      <c r="M171" s="11"/>
      <c r="N171" s="11"/>
      <c r="O171" s="11"/>
      <c r="P171" s="11"/>
      <c r="Q171" s="13"/>
      <c r="R171" s="14">
        <v>4594</v>
      </c>
      <c r="S171" s="15">
        <v>1008</v>
      </c>
      <c r="U171" s="11"/>
      <c r="V171" s="11"/>
    </row>
    <row r="172" spans="2:22" ht="18">
      <c r="B172" s="110" t="s">
        <v>8</v>
      </c>
      <c r="C172" s="110"/>
      <c r="D172" s="110"/>
      <c r="E172" s="110"/>
      <c r="F172" s="110"/>
      <c r="G172" s="110"/>
      <c r="H172" s="80"/>
      <c r="J172" s="12" t="s">
        <v>46</v>
      </c>
      <c r="K172" s="12" t="s">
        <v>47</v>
      </c>
      <c r="L172" s="12" t="s">
        <v>48</v>
      </c>
      <c r="M172" s="11"/>
      <c r="N172" s="11"/>
      <c r="O172" s="11"/>
      <c r="P172" s="11"/>
      <c r="Q172" s="12" t="s">
        <v>43</v>
      </c>
      <c r="R172" s="12" t="s">
        <v>49</v>
      </c>
      <c r="S172" s="12" t="s">
        <v>52</v>
      </c>
    </row>
    <row r="173" spans="2:22" ht="15.6">
      <c r="B173" s="110" t="s">
        <v>11</v>
      </c>
      <c r="C173" s="110"/>
      <c r="D173" s="110"/>
      <c r="E173" s="110"/>
      <c r="F173" s="110"/>
      <c r="G173" s="110"/>
      <c r="H173" s="80"/>
      <c r="J173" s="13"/>
      <c r="K173" s="14">
        <v>3364</v>
      </c>
      <c r="L173" s="15">
        <v>1298</v>
      </c>
      <c r="M173" s="11"/>
      <c r="N173" s="11"/>
      <c r="O173" s="11"/>
      <c r="Q173" s="13"/>
      <c r="R173" s="14">
        <v>1527</v>
      </c>
      <c r="S173" s="15">
        <v>660</v>
      </c>
    </row>
    <row r="174" spans="2:22" ht="18">
      <c r="B174" s="110" t="s">
        <v>12</v>
      </c>
      <c r="C174" s="110"/>
      <c r="D174" s="110"/>
      <c r="E174" s="110"/>
      <c r="F174" s="110"/>
      <c r="G174" s="110"/>
      <c r="H174" s="80"/>
      <c r="J174" s="12" t="s">
        <v>43</v>
      </c>
      <c r="K174" s="12" t="s">
        <v>49</v>
      </c>
      <c r="L174" s="12" t="s">
        <v>52</v>
      </c>
      <c r="Q174" s="12" t="s">
        <v>46</v>
      </c>
      <c r="R174" s="12" t="s">
        <v>50</v>
      </c>
      <c r="S174" s="12" t="s">
        <v>51</v>
      </c>
    </row>
    <row r="175" spans="2:22" ht="15.6">
      <c r="B175" s="110" t="s">
        <v>13</v>
      </c>
      <c r="C175" s="110"/>
      <c r="D175" s="110"/>
      <c r="E175" s="110"/>
      <c r="F175" s="110"/>
      <c r="G175" s="110"/>
      <c r="H175" s="80"/>
      <c r="J175" s="13"/>
      <c r="K175" s="14">
        <v>412</v>
      </c>
      <c r="L175" s="15">
        <v>309</v>
      </c>
      <c r="Q175" s="13"/>
      <c r="R175" s="14">
        <v>4310</v>
      </c>
      <c r="S175" s="15">
        <v>964</v>
      </c>
    </row>
    <row r="176" spans="2:22" ht="18">
      <c r="B176" s="110" t="s">
        <v>14</v>
      </c>
      <c r="C176" s="110"/>
      <c r="D176" s="110"/>
      <c r="E176" s="110"/>
      <c r="F176" s="110"/>
      <c r="G176" s="110"/>
      <c r="H176" s="80"/>
      <c r="J176" s="12" t="s">
        <v>46</v>
      </c>
      <c r="K176" s="12" t="s">
        <v>50</v>
      </c>
      <c r="L176" s="12" t="s">
        <v>51</v>
      </c>
    </row>
    <row r="177" spans="2:20" ht="15.6">
      <c r="B177" s="110" t="s">
        <v>15</v>
      </c>
      <c r="C177" s="110"/>
      <c r="D177" s="110"/>
      <c r="E177" s="110"/>
      <c r="F177" s="110"/>
      <c r="G177" s="110"/>
      <c r="H177" s="80"/>
      <c r="J177" s="13"/>
      <c r="K177" s="14">
        <v>1780</v>
      </c>
      <c r="L177" s="15">
        <v>910</v>
      </c>
    </row>
    <row r="178" spans="2:20">
      <c r="B178" s="110" t="s">
        <v>16</v>
      </c>
      <c r="C178" s="110"/>
      <c r="D178" s="110"/>
      <c r="E178" s="110"/>
      <c r="F178" s="110"/>
      <c r="G178" s="110"/>
      <c r="H178" s="81"/>
    </row>
    <row r="179" spans="2:20">
      <c r="B179" s="110" t="s">
        <v>8</v>
      </c>
      <c r="C179" s="110"/>
      <c r="D179" s="110"/>
      <c r="E179" s="110"/>
      <c r="F179" s="110"/>
      <c r="G179" s="110"/>
      <c r="H179" s="81"/>
    </row>
    <row r="180" spans="2:20">
      <c r="B180" s="110" t="s">
        <v>11</v>
      </c>
      <c r="C180" s="110"/>
      <c r="D180" s="110"/>
      <c r="E180" s="110"/>
      <c r="F180" s="110"/>
      <c r="G180" s="110"/>
      <c r="H180" s="81"/>
    </row>
    <row r="181" spans="2:20">
      <c r="B181" s="110" t="s">
        <v>12</v>
      </c>
      <c r="C181" s="110"/>
      <c r="D181" s="110"/>
      <c r="E181" s="110"/>
      <c r="F181" s="110"/>
      <c r="G181" s="110"/>
      <c r="H181" s="81"/>
    </row>
    <row r="182" spans="2:20">
      <c r="B182" s="110" t="s">
        <v>13</v>
      </c>
      <c r="C182" s="110"/>
      <c r="D182" s="110"/>
      <c r="E182" s="110"/>
      <c r="F182" s="110"/>
      <c r="G182" s="110"/>
      <c r="H182" s="81"/>
    </row>
    <row r="183" spans="2:20">
      <c r="B183" s="110" t="s">
        <v>14</v>
      </c>
      <c r="C183" s="110"/>
      <c r="D183" s="110"/>
      <c r="E183" s="110"/>
      <c r="F183" s="110"/>
      <c r="G183" s="110"/>
      <c r="H183" s="81"/>
    </row>
    <row r="184" spans="2:20">
      <c r="B184" s="110" t="s">
        <v>15</v>
      </c>
      <c r="C184" s="110"/>
      <c r="D184" s="110"/>
      <c r="E184" s="110"/>
      <c r="F184" s="110"/>
      <c r="G184" s="110"/>
      <c r="H184" s="81"/>
    </row>
    <row r="190" spans="2:20" ht="15.6">
      <c r="T190" s="11"/>
    </row>
    <row r="191" spans="2:20" ht="15.6">
      <c r="T191" s="16"/>
    </row>
    <row r="192" spans="2:20" ht="15.6">
      <c r="T192" s="11"/>
    </row>
    <row r="193" spans="1:22" ht="18">
      <c r="A193" s="3">
        <v>2011</v>
      </c>
      <c r="P193" s="12"/>
      <c r="Q193" s="12" t="s">
        <v>17</v>
      </c>
      <c r="R193" s="12" t="s">
        <v>18</v>
      </c>
      <c r="S193" s="12" t="s">
        <v>19</v>
      </c>
      <c r="T193" s="11"/>
      <c r="U193" s="11" t="s">
        <v>20</v>
      </c>
      <c r="V193" s="12" t="s">
        <v>21</v>
      </c>
    </row>
    <row r="194" spans="1:22" ht="18">
      <c r="B194" s="110" t="s">
        <v>7</v>
      </c>
      <c r="C194" s="110"/>
      <c r="D194" s="110"/>
      <c r="E194" s="110"/>
      <c r="F194" s="110"/>
      <c r="G194" s="110"/>
      <c r="H194" s="49"/>
      <c r="J194" s="12" t="s">
        <v>17</v>
      </c>
      <c r="K194" s="12" t="s">
        <v>18</v>
      </c>
      <c r="L194" s="12" t="s">
        <v>19</v>
      </c>
      <c r="M194" s="11"/>
      <c r="N194" s="11" t="s">
        <v>20</v>
      </c>
      <c r="O194" s="12" t="s">
        <v>21</v>
      </c>
      <c r="P194" s="17"/>
      <c r="Q194" s="13"/>
      <c r="R194" s="14">
        <v>11224</v>
      </c>
      <c r="S194" s="15">
        <v>2057</v>
      </c>
      <c r="T194" s="11"/>
      <c r="U194" s="17">
        <f>R194+R196+R198+R200+R202+R204+R206+R208+R210+R212+R214+R216</f>
        <v>70279</v>
      </c>
      <c r="V194" s="17">
        <f>SQRT(((S194)^2)+((S196)^2)+((S198)^2)+((S200)^2)+((S202)^2)+((S204)^2)+((S206)^2)+((S208)^2)+((S210)^2)+((S212)^2)+((S214)^2)+((S216)^2))</f>
        <v>5136.1696817764887</v>
      </c>
    </row>
    <row r="195" spans="1:22" ht="18">
      <c r="B195" s="110" t="s">
        <v>9</v>
      </c>
      <c r="C195" s="110"/>
      <c r="D195" s="110"/>
      <c r="E195" s="110"/>
      <c r="F195" s="110"/>
      <c r="G195" s="110"/>
      <c r="H195" s="49"/>
      <c r="J195" s="13"/>
      <c r="K195" s="14">
        <v>8210</v>
      </c>
      <c r="L195" s="15">
        <v>1970</v>
      </c>
      <c r="M195" s="16"/>
      <c r="N195" s="17">
        <f>K195+K197+K199+K201+K203+K205+K207+K209+K211+K213+K215+K217</f>
        <v>48914</v>
      </c>
      <c r="O195" s="17">
        <f>SQRT(((L195)^2)+((L197)^2)+((L199)^2)+((L201)^2)+((L203)^2)+((L205)^2)+((L207)^2)+((L209)^2)+((L211)^2)+((L213)^2)+((L215)^2)+((L217)^2))</f>
        <v>4529.5282315049099</v>
      </c>
      <c r="P195" s="11"/>
      <c r="Q195" s="12" t="s">
        <v>22</v>
      </c>
      <c r="R195" s="12" t="s">
        <v>23</v>
      </c>
      <c r="S195" s="12" t="s">
        <v>24</v>
      </c>
      <c r="T195" s="11"/>
      <c r="U195" s="11"/>
      <c r="V195" s="11"/>
    </row>
    <row r="196" spans="1:22" ht="18">
      <c r="B196" s="110" t="s">
        <v>10</v>
      </c>
      <c r="C196" s="110"/>
      <c r="D196" s="110"/>
      <c r="E196" s="110"/>
      <c r="F196" s="110"/>
      <c r="G196" s="110"/>
      <c r="H196" s="49"/>
      <c r="J196" s="12" t="s">
        <v>22</v>
      </c>
      <c r="K196" s="12" t="s">
        <v>23</v>
      </c>
      <c r="L196" s="12" t="s">
        <v>24</v>
      </c>
      <c r="M196" s="11"/>
      <c r="N196" s="11"/>
      <c r="O196" s="11"/>
      <c r="P196" s="11"/>
      <c r="Q196" s="13"/>
      <c r="R196" s="14">
        <v>2274</v>
      </c>
      <c r="S196" s="15">
        <v>1004</v>
      </c>
      <c r="T196" s="11"/>
      <c r="U196" s="11"/>
      <c r="V196" s="11"/>
    </row>
    <row r="197" spans="1:22" ht="18">
      <c r="B197" s="110" t="s">
        <v>8</v>
      </c>
      <c r="C197" s="110"/>
      <c r="D197" s="110"/>
      <c r="E197" s="110"/>
      <c r="F197" s="110"/>
      <c r="G197" s="110"/>
      <c r="H197" s="49"/>
      <c r="J197" s="13"/>
      <c r="K197" s="14">
        <v>1222</v>
      </c>
      <c r="L197" s="15">
        <v>731</v>
      </c>
      <c r="M197" s="11"/>
      <c r="N197" s="11"/>
      <c r="O197" s="11"/>
      <c r="P197" s="11"/>
      <c r="Q197" s="12" t="s">
        <v>25</v>
      </c>
      <c r="R197" s="12" t="s">
        <v>26</v>
      </c>
      <c r="S197" s="12" t="s">
        <v>27</v>
      </c>
      <c r="T197" s="11"/>
      <c r="U197" s="11"/>
      <c r="V197" s="11"/>
    </row>
    <row r="198" spans="1:22" ht="18">
      <c r="B198" s="110" t="s">
        <v>11</v>
      </c>
      <c r="C198" s="110"/>
      <c r="D198" s="110"/>
      <c r="E198" s="110"/>
      <c r="F198" s="110"/>
      <c r="G198" s="110"/>
      <c r="H198" s="49"/>
      <c r="J198" s="12" t="s">
        <v>25</v>
      </c>
      <c r="K198" s="12" t="s">
        <v>26</v>
      </c>
      <c r="L198" s="12" t="s">
        <v>27</v>
      </c>
      <c r="M198" s="11"/>
      <c r="N198" s="11"/>
      <c r="O198" s="11"/>
      <c r="P198" s="11"/>
      <c r="Q198" s="13"/>
      <c r="R198" s="14">
        <v>12920</v>
      </c>
      <c r="S198" s="15">
        <v>2258</v>
      </c>
      <c r="T198" s="11"/>
      <c r="U198" s="11"/>
      <c r="V198" s="11"/>
    </row>
    <row r="199" spans="1:22" ht="18">
      <c r="B199" s="110" t="s">
        <v>12</v>
      </c>
      <c r="C199" s="110"/>
      <c r="D199" s="110"/>
      <c r="E199" s="110"/>
      <c r="F199" s="110"/>
      <c r="G199" s="110"/>
      <c r="H199" s="49"/>
      <c r="J199" s="13"/>
      <c r="K199" s="14">
        <v>8329</v>
      </c>
      <c r="L199" s="15">
        <v>1871</v>
      </c>
      <c r="M199" s="11"/>
      <c r="N199" s="11"/>
      <c r="O199" s="11"/>
      <c r="P199" s="11"/>
      <c r="Q199" s="12" t="s">
        <v>28</v>
      </c>
      <c r="R199" s="12" t="s">
        <v>29</v>
      </c>
      <c r="S199" s="12" t="s">
        <v>30</v>
      </c>
      <c r="T199" s="11"/>
      <c r="U199" s="11"/>
      <c r="V199" s="11"/>
    </row>
    <row r="200" spans="1:22" ht="18">
      <c r="B200" s="110" t="s">
        <v>13</v>
      </c>
      <c r="C200" s="110"/>
      <c r="D200" s="110"/>
      <c r="E200" s="110"/>
      <c r="F200" s="110"/>
      <c r="G200" s="110"/>
      <c r="H200" s="49"/>
      <c r="J200" s="12" t="s">
        <v>28</v>
      </c>
      <c r="K200" s="12" t="s">
        <v>29</v>
      </c>
      <c r="L200" s="12" t="s">
        <v>30</v>
      </c>
      <c r="M200" s="11"/>
      <c r="N200" s="11"/>
      <c r="O200" s="11"/>
      <c r="P200" s="11"/>
      <c r="Q200" s="13"/>
      <c r="R200" s="14">
        <v>6164</v>
      </c>
      <c r="S200" s="15">
        <v>1634</v>
      </c>
      <c r="T200" s="11"/>
      <c r="U200" s="11"/>
      <c r="V200" s="11"/>
    </row>
    <row r="201" spans="1:22" ht="18">
      <c r="B201" s="110" t="s">
        <v>14</v>
      </c>
      <c r="C201" s="110"/>
      <c r="D201" s="110"/>
      <c r="E201" s="110"/>
      <c r="F201" s="110"/>
      <c r="G201" s="110"/>
      <c r="H201" s="49"/>
      <c r="J201" s="13"/>
      <c r="K201" s="14">
        <v>2488</v>
      </c>
      <c r="L201" s="15">
        <v>1217</v>
      </c>
      <c r="M201" s="11"/>
      <c r="N201" s="11"/>
      <c r="O201" s="11"/>
      <c r="P201" s="11"/>
      <c r="Q201" s="12" t="s">
        <v>31</v>
      </c>
      <c r="R201" s="12" t="s">
        <v>32</v>
      </c>
      <c r="S201" s="12" t="s">
        <v>33</v>
      </c>
      <c r="T201" s="11"/>
      <c r="U201" s="11"/>
      <c r="V201" s="11"/>
    </row>
    <row r="202" spans="1:22" ht="18">
      <c r="B202" s="110" t="s">
        <v>15</v>
      </c>
      <c r="C202" s="110"/>
      <c r="D202" s="110"/>
      <c r="E202" s="110"/>
      <c r="F202" s="110"/>
      <c r="G202" s="110"/>
      <c r="H202" s="49"/>
      <c r="J202" s="12" t="s">
        <v>31</v>
      </c>
      <c r="K202" s="12" t="s">
        <v>32</v>
      </c>
      <c r="L202" s="12" t="s">
        <v>33</v>
      </c>
      <c r="M202" s="11"/>
      <c r="N202" s="11"/>
      <c r="O202" s="11"/>
      <c r="P202" s="11"/>
      <c r="Q202" s="13"/>
      <c r="R202" s="14">
        <v>501</v>
      </c>
      <c r="S202" s="15">
        <v>418</v>
      </c>
      <c r="T202" s="11"/>
      <c r="U202" s="11"/>
      <c r="V202" s="11"/>
    </row>
    <row r="203" spans="1:22" ht="18">
      <c r="B203" s="110" t="s">
        <v>16</v>
      </c>
      <c r="C203" s="110"/>
      <c r="D203" s="110"/>
      <c r="E203" s="110"/>
      <c r="F203" s="110"/>
      <c r="G203" s="110"/>
      <c r="H203" s="50"/>
      <c r="J203" s="13"/>
      <c r="K203" s="14">
        <v>1012</v>
      </c>
      <c r="L203" s="15">
        <v>589</v>
      </c>
      <c r="M203" s="11"/>
      <c r="N203" s="11"/>
      <c r="O203" s="11"/>
      <c r="P203" s="11"/>
      <c r="Q203" s="12" t="s">
        <v>34</v>
      </c>
      <c r="R203" s="12" t="s">
        <v>35</v>
      </c>
      <c r="S203" s="12" t="s">
        <v>36</v>
      </c>
      <c r="T203" s="11"/>
      <c r="U203" s="11"/>
      <c r="V203" s="11"/>
    </row>
    <row r="204" spans="1:22" ht="18">
      <c r="B204" s="110" t="s">
        <v>8</v>
      </c>
      <c r="C204" s="110"/>
      <c r="D204" s="110"/>
      <c r="E204" s="110"/>
      <c r="F204" s="110"/>
      <c r="G204" s="110"/>
      <c r="H204" s="50"/>
      <c r="J204" s="12" t="s">
        <v>34</v>
      </c>
      <c r="K204" s="12" t="s">
        <v>35</v>
      </c>
      <c r="L204" s="12" t="s">
        <v>36</v>
      </c>
      <c r="M204" s="11"/>
      <c r="N204" s="11"/>
      <c r="O204" s="11"/>
      <c r="P204" s="11"/>
      <c r="Q204" s="13"/>
      <c r="R204" s="14">
        <v>4329</v>
      </c>
      <c r="S204" s="15">
        <v>1106</v>
      </c>
      <c r="T204" s="11"/>
      <c r="U204" s="11"/>
      <c r="V204" s="11"/>
    </row>
    <row r="205" spans="1:22" ht="18">
      <c r="B205" s="110" t="s">
        <v>11</v>
      </c>
      <c r="C205" s="110"/>
      <c r="D205" s="110"/>
      <c r="E205" s="110"/>
      <c r="F205" s="110"/>
      <c r="G205" s="110"/>
      <c r="H205" s="50"/>
      <c r="J205" s="13"/>
      <c r="K205" s="14">
        <v>2385</v>
      </c>
      <c r="L205" s="15">
        <v>1022</v>
      </c>
      <c r="M205" s="11"/>
      <c r="N205" s="11"/>
      <c r="O205" s="11"/>
      <c r="P205" s="11"/>
      <c r="Q205" s="12" t="s">
        <v>37</v>
      </c>
      <c r="R205" s="12" t="s">
        <v>38</v>
      </c>
      <c r="S205" s="12" t="s">
        <v>39</v>
      </c>
      <c r="T205" s="11"/>
      <c r="U205" s="11"/>
      <c r="V205" s="11"/>
    </row>
    <row r="206" spans="1:22" ht="18">
      <c r="B206" s="110" t="s">
        <v>12</v>
      </c>
      <c r="C206" s="110"/>
      <c r="D206" s="110"/>
      <c r="E206" s="110"/>
      <c r="F206" s="110"/>
      <c r="G206" s="110"/>
      <c r="H206" s="50"/>
      <c r="J206" s="12" t="s">
        <v>37</v>
      </c>
      <c r="K206" s="12" t="s">
        <v>38</v>
      </c>
      <c r="L206" s="12" t="s">
        <v>39</v>
      </c>
      <c r="M206" s="11"/>
      <c r="N206" s="11"/>
      <c r="O206" s="11"/>
      <c r="P206" s="11"/>
      <c r="Q206" s="13"/>
      <c r="R206" s="14">
        <v>10226</v>
      </c>
      <c r="S206" s="15">
        <v>1889</v>
      </c>
      <c r="T206" s="11"/>
      <c r="U206" s="11"/>
      <c r="V206" s="11"/>
    </row>
    <row r="207" spans="1:22" ht="18">
      <c r="B207" s="110" t="s">
        <v>13</v>
      </c>
      <c r="C207" s="110"/>
      <c r="D207" s="110"/>
      <c r="E207" s="110"/>
      <c r="F207" s="110"/>
      <c r="G207" s="110"/>
      <c r="H207" s="50"/>
      <c r="J207" s="13"/>
      <c r="K207" s="14">
        <v>8576</v>
      </c>
      <c r="L207" s="15">
        <v>1891</v>
      </c>
      <c r="M207" s="11"/>
      <c r="N207" s="11"/>
      <c r="O207" s="11"/>
      <c r="P207" s="11"/>
      <c r="Q207" s="12" t="s">
        <v>40</v>
      </c>
      <c r="R207" s="12" t="s">
        <v>41</v>
      </c>
      <c r="S207" s="12" t="s">
        <v>42</v>
      </c>
      <c r="T207" s="11"/>
      <c r="U207" s="11"/>
      <c r="V207" s="11"/>
    </row>
    <row r="208" spans="1:22" ht="18">
      <c r="B208" s="110" t="s">
        <v>14</v>
      </c>
      <c r="C208" s="110"/>
      <c r="D208" s="110"/>
      <c r="E208" s="110"/>
      <c r="F208" s="110"/>
      <c r="G208" s="110"/>
      <c r="H208" s="50"/>
      <c r="J208" s="12" t="s">
        <v>40</v>
      </c>
      <c r="K208" s="12" t="s">
        <v>41</v>
      </c>
      <c r="L208" s="12" t="s">
        <v>42</v>
      </c>
      <c r="M208" s="11"/>
      <c r="N208" s="11"/>
      <c r="O208" s="11"/>
      <c r="P208" s="11"/>
      <c r="Q208" s="13"/>
      <c r="R208" s="14">
        <v>1920</v>
      </c>
      <c r="S208" s="15">
        <v>849</v>
      </c>
      <c r="T208" s="11"/>
      <c r="U208" s="11"/>
      <c r="V208" s="11"/>
    </row>
    <row r="209" spans="2:22" ht="18">
      <c r="B209" s="110" t="s">
        <v>15</v>
      </c>
      <c r="C209" s="110"/>
      <c r="D209" s="110"/>
      <c r="E209" s="110"/>
      <c r="F209" s="110"/>
      <c r="G209" s="110"/>
      <c r="H209" s="50"/>
      <c r="J209" s="13"/>
      <c r="K209" s="14">
        <v>1560</v>
      </c>
      <c r="L209" s="15">
        <v>670</v>
      </c>
      <c r="M209" s="11"/>
      <c r="N209" s="11"/>
      <c r="O209" s="11"/>
      <c r="P209" s="11"/>
      <c r="Q209" s="12" t="s">
        <v>43</v>
      </c>
      <c r="R209" s="12" t="s">
        <v>44</v>
      </c>
      <c r="S209" s="12" t="s">
        <v>45</v>
      </c>
      <c r="T209" s="11"/>
      <c r="U209" s="11"/>
      <c r="V209" s="11"/>
    </row>
    <row r="210" spans="2:22" ht="18">
      <c r="B210" s="110" t="s">
        <v>53</v>
      </c>
      <c r="C210" s="110"/>
      <c r="D210" s="110"/>
      <c r="E210" s="110"/>
      <c r="F210" s="110"/>
      <c r="G210" s="110"/>
      <c r="H210" s="82"/>
      <c r="J210" s="12" t="s">
        <v>43</v>
      </c>
      <c r="K210" s="12" t="s">
        <v>44</v>
      </c>
      <c r="L210" s="12" t="s">
        <v>45</v>
      </c>
      <c r="M210" s="11"/>
      <c r="N210" s="11"/>
      <c r="O210" s="11"/>
      <c r="P210" s="11"/>
      <c r="Q210" s="13"/>
      <c r="R210" s="14">
        <v>11522</v>
      </c>
      <c r="S210" s="15">
        <v>2199</v>
      </c>
      <c r="U210" s="11"/>
      <c r="V210" s="11"/>
    </row>
    <row r="211" spans="2:22" ht="18">
      <c r="B211" s="110" t="s">
        <v>10</v>
      </c>
      <c r="C211" s="110"/>
      <c r="D211" s="110"/>
      <c r="E211" s="110"/>
      <c r="F211" s="110"/>
      <c r="G211" s="110"/>
      <c r="H211" s="82"/>
      <c r="J211" s="13"/>
      <c r="K211" s="14">
        <v>9962</v>
      </c>
      <c r="L211" s="15">
        <v>1968</v>
      </c>
      <c r="M211" s="11"/>
      <c r="N211" s="11"/>
      <c r="O211" s="11"/>
      <c r="P211" s="11"/>
      <c r="Q211" s="12" t="s">
        <v>46</v>
      </c>
      <c r="R211" s="12" t="s">
        <v>47</v>
      </c>
      <c r="S211" s="12" t="s">
        <v>48</v>
      </c>
      <c r="U211" s="11"/>
      <c r="V211" s="11"/>
    </row>
    <row r="212" spans="2:22" ht="18">
      <c r="B212" s="110" t="s">
        <v>8</v>
      </c>
      <c r="C212" s="110"/>
      <c r="D212" s="110"/>
      <c r="E212" s="110"/>
      <c r="F212" s="110"/>
      <c r="G212" s="110"/>
      <c r="H212" s="82"/>
      <c r="J212" s="12" t="s">
        <v>46</v>
      </c>
      <c r="K212" s="12" t="s">
        <v>47</v>
      </c>
      <c r="L212" s="12" t="s">
        <v>48</v>
      </c>
      <c r="M212" s="11"/>
      <c r="N212" s="11"/>
      <c r="O212" s="11"/>
      <c r="P212" s="11"/>
      <c r="Q212" s="13"/>
      <c r="R212" s="14">
        <v>4561</v>
      </c>
      <c r="S212" s="15">
        <v>1289</v>
      </c>
      <c r="U212" s="11"/>
      <c r="V212" s="11"/>
    </row>
    <row r="213" spans="2:22" ht="18">
      <c r="B213" s="110" t="s">
        <v>11</v>
      </c>
      <c r="C213" s="110"/>
      <c r="D213" s="110"/>
      <c r="E213" s="110"/>
      <c r="F213" s="110"/>
      <c r="G213" s="110"/>
      <c r="H213" s="82"/>
      <c r="J213" s="13"/>
      <c r="K213" s="14">
        <v>2105</v>
      </c>
      <c r="L213" s="15">
        <v>1010</v>
      </c>
      <c r="M213" s="11"/>
      <c r="N213" s="11"/>
      <c r="O213" s="11"/>
      <c r="Q213" s="12" t="s">
        <v>43</v>
      </c>
      <c r="R213" s="12" t="s">
        <v>49</v>
      </c>
      <c r="S213" s="12" t="s">
        <v>52</v>
      </c>
    </row>
    <row r="214" spans="2:22" ht="18">
      <c r="B214" s="110" t="s">
        <v>12</v>
      </c>
      <c r="C214" s="110"/>
      <c r="D214" s="110"/>
      <c r="E214" s="110"/>
      <c r="F214" s="110"/>
      <c r="G214" s="110"/>
      <c r="H214" s="82"/>
      <c r="J214" s="12" t="s">
        <v>43</v>
      </c>
      <c r="K214" s="12" t="s">
        <v>49</v>
      </c>
      <c r="L214" s="12" t="s">
        <v>52</v>
      </c>
      <c r="Q214" s="13"/>
      <c r="R214" s="14">
        <v>1420</v>
      </c>
      <c r="S214" s="15">
        <v>567</v>
      </c>
    </row>
    <row r="215" spans="2:22" ht="18">
      <c r="B215" s="110" t="s">
        <v>13</v>
      </c>
      <c r="C215" s="110"/>
      <c r="D215" s="110"/>
      <c r="E215" s="110"/>
      <c r="F215" s="110"/>
      <c r="G215" s="110"/>
      <c r="H215" s="82"/>
      <c r="J215" s="13"/>
      <c r="K215" s="14">
        <v>1130</v>
      </c>
      <c r="L215" s="15">
        <v>426</v>
      </c>
      <c r="Q215" s="12" t="s">
        <v>46</v>
      </c>
      <c r="R215" s="12" t="s">
        <v>50</v>
      </c>
      <c r="S215" s="12" t="s">
        <v>51</v>
      </c>
    </row>
    <row r="216" spans="2:22" ht="18">
      <c r="B216" s="110" t="s">
        <v>14</v>
      </c>
      <c r="C216" s="110"/>
      <c r="D216" s="110"/>
      <c r="E216" s="110"/>
      <c r="F216" s="110"/>
      <c r="G216" s="110"/>
      <c r="H216" s="82"/>
      <c r="J216" s="12" t="s">
        <v>46</v>
      </c>
      <c r="K216" s="12" t="s">
        <v>50</v>
      </c>
      <c r="L216" s="12" t="s">
        <v>51</v>
      </c>
      <c r="Q216" s="13"/>
      <c r="R216" s="14">
        <v>3218</v>
      </c>
      <c r="S216" s="15">
        <v>931</v>
      </c>
    </row>
    <row r="217" spans="2:22" ht="15.6">
      <c r="B217" s="110" t="s">
        <v>15</v>
      </c>
      <c r="C217" s="110"/>
      <c r="D217" s="110"/>
      <c r="E217" s="110"/>
      <c r="F217" s="110"/>
      <c r="G217" s="110"/>
      <c r="H217" s="82"/>
      <c r="J217" s="13"/>
      <c r="K217" s="14">
        <v>1935</v>
      </c>
      <c r="L217" s="15">
        <v>793</v>
      </c>
    </row>
    <row r="218" spans="2:22">
      <c r="B218" s="110" t="s">
        <v>16</v>
      </c>
      <c r="C218" s="110"/>
      <c r="D218" s="110"/>
      <c r="E218" s="110"/>
      <c r="F218" s="110"/>
      <c r="G218" s="110"/>
      <c r="H218" s="83"/>
    </row>
    <row r="219" spans="2:22">
      <c r="B219" s="110" t="s">
        <v>8</v>
      </c>
      <c r="C219" s="110"/>
      <c r="D219" s="110"/>
      <c r="E219" s="110"/>
      <c r="F219" s="110"/>
      <c r="G219" s="110"/>
      <c r="H219" s="83"/>
    </row>
    <row r="220" spans="2:22">
      <c r="B220" s="110" t="s">
        <v>11</v>
      </c>
      <c r="C220" s="110"/>
      <c r="D220" s="110"/>
      <c r="E220" s="110"/>
      <c r="F220" s="110"/>
      <c r="G220" s="110"/>
      <c r="H220" s="83"/>
    </row>
    <row r="221" spans="2:22">
      <c r="B221" s="110" t="s">
        <v>12</v>
      </c>
      <c r="C221" s="110"/>
      <c r="D221" s="110"/>
      <c r="E221" s="110"/>
      <c r="F221" s="110"/>
      <c r="G221" s="110"/>
      <c r="H221" s="83"/>
    </row>
    <row r="222" spans="2:22">
      <c r="B222" s="110" t="s">
        <v>13</v>
      </c>
      <c r="C222" s="110"/>
      <c r="D222" s="110"/>
      <c r="E222" s="110"/>
      <c r="F222" s="110"/>
      <c r="G222" s="110"/>
      <c r="H222" s="83"/>
    </row>
    <row r="223" spans="2:22">
      <c r="B223" s="110" t="s">
        <v>14</v>
      </c>
      <c r="C223" s="110"/>
      <c r="D223" s="110"/>
      <c r="E223" s="110"/>
      <c r="F223" s="110"/>
      <c r="G223" s="110"/>
      <c r="H223" s="83"/>
    </row>
    <row r="224" spans="2:22">
      <c r="B224" s="110" t="s">
        <v>15</v>
      </c>
      <c r="C224" s="110"/>
      <c r="D224" s="110"/>
      <c r="E224" s="110"/>
      <c r="F224" s="110"/>
      <c r="G224" s="110"/>
      <c r="H224" s="83"/>
    </row>
  </sheetData>
  <mergeCells count="376">
    <mergeCell ref="B31:D31"/>
    <mergeCell ref="E31:G31"/>
    <mergeCell ref="B32:D32"/>
    <mergeCell ref="E32:G32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J1:O1"/>
    <mergeCell ref="Q1:V1"/>
    <mergeCell ref="B2:D2"/>
    <mergeCell ref="E2:G2"/>
    <mergeCell ref="B3:D3"/>
    <mergeCell ref="E3:G3"/>
    <mergeCell ref="B4:D4"/>
    <mergeCell ref="E4:G4"/>
    <mergeCell ref="B5:D5"/>
    <mergeCell ref="E5:G5"/>
    <mergeCell ref="J34:O34"/>
    <mergeCell ref="Q34:V34"/>
    <mergeCell ref="B210:D210"/>
    <mergeCell ref="E210:G210"/>
    <mergeCell ref="B211:D211"/>
    <mergeCell ref="E211:G211"/>
    <mergeCell ref="B212:D212"/>
    <mergeCell ref="E212:G212"/>
    <mergeCell ref="B224:D224"/>
    <mergeCell ref="E224:G224"/>
    <mergeCell ref="B221:D221"/>
    <mergeCell ref="E221:G221"/>
    <mergeCell ref="B222:D222"/>
    <mergeCell ref="E222:G222"/>
    <mergeCell ref="B223:D223"/>
    <mergeCell ref="E223:G223"/>
    <mergeCell ref="B218:D218"/>
    <mergeCell ref="E218:G218"/>
    <mergeCell ref="B219:D219"/>
    <mergeCell ref="E219:G219"/>
    <mergeCell ref="B220:D220"/>
    <mergeCell ref="E220:G220"/>
    <mergeCell ref="B216:D216"/>
    <mergeCell ref="E216:G216"/>
    <mergeCell ref="B217:D217"/>
    <mergeCell ref="E217:G217"/>
    <mergeCell ref="B213:D213"/>
    <mergeCell ref="E213:G213"/>
    <mergeCell ref="B214:D214"/>
    <mergeCell ref="E214:G214"/>
    <mergeCell ref="B215:D215"/>
    <mergeCell ref="E215:G215"/>
    <mergeCell ref="B170:D170"/>
    <mergeCell ref="E170:G170"/>
    <mergeCell ref="B171:D171"/>
    <mergeCell ref="E171:G171"/>
    <mergeCell ref="B172:D172"/>
    <mergeCell ref="E172:G172"/>
    <mergeCell ref="B184:D184"/>
    <mergeCell ref="E184:G184"/>
    <mergeCell ref="B181:D181"/>
    <mergeCell ref="E181:G181"/>
    <mergeCell ref="B182:D182"/>
    <mergeCell ref="E182:G182"/>
    <mergeCell ref="B183:D183"/>
    <mergeCell ref="E183:G183"/>
    <mergeCell ref="B178:D178"/>
    <mergeCell ref="E178:G178"/>
    <mergeCell ref="B179:D179"/>
    <mergeCell ref="E179:G179"/>
    <mergeCell ref="B180:D180"/>
    <mergeCell ref="E180:G180"/>
    <mergeCell ref="B176:D176"/>
    <mergeCell ref="E176:G176"/>
    <mergeCell ref="B177:D177"/>
    <mergeCell ref="E177:G177"/>
    <mergeCell ref="B173:D173"/>
    <mergeCell ref="E173:G173"/>
    <mergeCell ref="B174:D174"/>
    <mergeCell ref="E174:G174"/>
    <mergeCell ref="B175:D175"/>
    <mergeCell ref="E175:G175"/>
    <mergeCell ref="B130:D130"/>
    <mergeCell ref="E130:G130"/>
    <mergeCell ref="B131:D131"/>
    <mergeCell ref="E131:G131"/>
    <mergeCell ref="B132:D132"/>
    <mergeCell ref="E132:G132"/>
    <mergeCell ref="B144:D144"/>
    <mergeCell ref="E144:G144"/>
    <mergeCell ref="B141:D141"/>
    <mergeCell ref="E141:G141"/>
    <mergeCell ref="B142:D142"/>
    <mergeCell ref="E142:G142"/>
    <mergeCell ref="B143:D143"/>
    <mergeCell ref="E143:G143"/>
    <mergeCell ref="B138:D138"/>
    <mergeCell ref="E138:G138"/>
    <mergeCell ref="B139:D139"/>
    <mergeCell ref="E139:G139"/>
    <mergeCell ref="B140:D140"/>
    <mergeCell ref="E140:G140"/>
    <mergeCell ref="B136:D136"/>
    <mergeCell ref="E136:G136"/>
    <mergeCell ref="B137:D137"/>
    <mergeCell ref="E137:G137"/>
    <mergeCell ref="B133:D133"/>
    <mergeCell ref="E133:G133"/>
    <mergeCell ref="B134:D134"/>
    <mergeCell ref="E134:G134"/>
    <mergeCell ref="B135:D135"/>
    <mergeCell ref="E135:G135"/>
    <mergeCell ref="B91:D91"/>
    <mergeCell ref="E91:G91"/>
    <mergeCell ref="B92:D92"/>
    <mergeCell ref="E92:G92"/>
    <mergeCell ref="B93:D93"/>
    <mergeCell ref="E93:G93"/>
    <mergeCell ref="B105:D105"/>
    <mergeCell ref="E105:G105"/>
    <mergeCell ref="B102:D102"/>
    <mergeCell ref="E102:G102"/>
    <mergeCell ref="B103:D103"/>
    <mergeCell ref="E103:G103"/>
    <mergeCell ref="B104:D104"/>
    <mergeCell ref="E104:G104"/>
    <mergeCell ref="B99:D99"/>
    <mergeCell ref="E99:G99"/>
    <mergeCell ref="B100:D100"/>
    <mergeCell ref="E100:G100"/>
    <mergeCell ref="B101:D101"/>
    <mergeCell ref="E101:G101"/>
    <mergeCell ref="B97:D97"/>
    <mergeCell ref="E97:G97"/>
    <mergeCell ref="B98:D98"/>
    <mergeCell ref="E98:G98"/>
    <mergeCell ref="B94:D94"/>
    <mergeCell ref="E94:G94"/>
    <mergeCell ref="B95:D95"/>
    <mergeCell ref="E95:G95"/>
    <mergeCell ref="B96:D96"/>
    <mergeCell ref="E96:G96"/>
    <mergeCell ref="B62:D62"/>
    <mergeCell ref="E62:G62"/>
    <mergeCell ref="B63:D63"/>
    <mergeCell ref="E63:G63"/>
    <mergeCell ref="B64:D64"/>
    <mergeCell ref="E64:G64"/>
    <mergeCell ref="B59:D59"/>
    <mergeCell ref="E59:G59"/>
    <mergeCell ref="B60:D60"/>
    <mergeCell ref="E60:G60"/>
    <mergeCell ref="B61:D61"/>
    <mergeCell ref="E61:G61"/>
    <mergeCell ref="B38:D38"/>
    <mergeCell ref="E38:G38"/>
    <mergeCell ref="B39:D39"/>
    <mergeCell ref="E39:G39"/>
    <mergeCell ref="B40:D40"/>
    <mergeCell ref="E40:G40"/>
    <mergeCell ref="B57:D57"/>
    <mergeCell ref="E57:G57"/>
    <mergeCell ref="B58:D58"/>
    <mergeCell ref="E58:G58"/>
    <mergeCell ref="B54:D54"/>
    <mergeCell ref="E54:G54"/>
    <mergeCell ref="B55:D55"/>
    <mergeCell ref="E55:G55"/>
    <mergeCell ref="B56:D56"/>
    <mergeCell ref="E56:G56"/>
    <mergeCell ref="B51:D51"/>
    <mergeCell ref="E51:G51"/>
    <mergeCell ref="B52:D52"/>
    <mergeCell ref="E52:G52"/>
    <mergeCell ref="B53:D53"/>
    <mergeCell ref="E53:G53"/>
    <mergeCell ref="B44:D44"/>
    <mergeCell ref="E44:G44"/>
    <mergeCell ref="B45:D45"/>
    <mergeCell ref="E45:G45"/>
    <mergeCell ref="B41:D41"/>
    <mergeCell ref="E41:G41"/>
    <mergeCell ref="B42:D42"/>
    <mergeCell ref="E42:G42"/>
    <mergeCell ref="B43:D43"/>
    <mergeCell ref="E43:G43"/>
    <mergeCell ref="B83:D83"/>
    <mergeCell ref="E83:G83"/>
    <mergeCell ref="B78:D78"/>
    <mergeCell ref="E78:G78"/>
    <mergeCell ref="B79:D79"/>
    <mergeCell ref="E79:G79"/>
    <mergeCell ref="B80:D80"/>
    <mergeCell ref="E80:G80"/>
    <mergeCell ref="B75:D75"/>
    <mergeCell ref="E75:G75"/>
    <mergeCell ref="B76:D76"/>
    <mergeCell ref="E76:G76"/>
    <mergeCell ref="B77:D77"/>
    <mergeCell ref="E77:G77"/>
    <mergeCell ref="B65:D65"/>
    <mergeCell ref="E65:G65"/>
    <mergeCell ref="B90:D90"/>
    <mergeCell ref="E90:G90"/>
    <mergeCell ref="B86:D86"/>
    <mergeCell ref="E86:G86"/>
    <mergeCell ref="B87:D87"/>
    <mergeCell ref="E87:G87"/>
    <mergeCell ref="B88:D88"/>
    <mergeCell ref="E88:G88"/>
    <mergeCell ref="B35:D35"/>
    <mergeCell ref="E35:G35"/>
    <mergeCell ref="B36:D36"/>
    <mergeCell ref="E36:G36"/>
    <mergeCell ref="B37:D37"/>
    <mergeCell ref="E37:G37"/>
    <mergeCell ref="B49:D49"/>
    <mergeCell ref="E49:G49"/>
    <mergeCell ref="B50:D50"/>
    <mergeCell ref="E50:G50"/>
    <mergeCell ref="B46:D46"/>
    <mergeCell ref="E46:G46"/>
    <mergeCell ref="B47:D47"/>
    <mergeCell ref="E47:G47"/>
    <mergeCell ref="B48:D48"/>
    <mergeCell ref="E48:G48"/>
    <mergeCell ref="B84:D84"/>
    <mergeCell ref="E84:G84"/>
    <mergeCell ref="B85:D85"/>
    <mergeCell ref="E85:G85"/>
    <mergeCell ref="B81:D81"/>
    <mergeCell ref="E81:G81"/>
    <mergeCell ref="B82:D82"/>
    <mergeCell ref="E82:G82"/>
    <mergeCell ref="B124:D124"/>
    <mergeCell ref="E124:G124"/>
    <mergeCell ref="B120:D120"/>
    <mergeCell ref="E120:G120"/>
    <mergeCell ref="B121:D121"/>
    <mergeCell ref="E121:G121"/>
    <mergeCell ref="B122:D122"/>
    <mergeCell ref="E122:G122"/>
    <mergeCell ref="B117:D117"/>
    <mergeCell ref="E117:G117"/>
    <mergeCell ref="B118:D118"/>
    <mergeCell ref="E118:G118"/>
    <mergeCell ref="B119:D119"/>
    <mergeCell ref="E119:G119"/>
    <mergeCell ref="B89:D89"/>
    <mergeCell ref="E89:G89"/>
    <mergeCell ref="B157:D157"/>
    <mergeCell ref="E157:G157"/>
    <mergeCell ref="B158:D158"/>
    <mergeCell ref="E158:G158"/>
    <mergeCell ref="B159:D159"/>
    <mergeCell ref="E159:G159"/>
    <mergeCell ref="B114:D114"/>
    <mergeCell ref="E114:G114"/>
    <mergeCell ref="B115:D115"/>
    <mergeCell ref="E115:G115"/>
    <mergeCell ref="B116:D116"/>
    <mergeCell ref="E116:G116"/>
    <mergeCell ref="B128:D128"/>
    <mergeCell ref="E128:G128"/>
    <mergeCell ref="B129:D129"/>
    <mergeCell ref="E129:G129"/>
    <mergeCell ref="B125:D125"/>
    <mergeCell ref="E125:G125"/>
    <mergeCell ref="B126:D126"/>
    <mergeCell ref="E126:G126"/>
    <mergeCell ref="B127:D127"/>
    <mergeCell ref="E127:G127"/>
    <mergeCell ref="B123:D123"/>
    <mergeCell ref="E123:G123"/>
    <mergeCell ref="B163:D163"/>
    <mergeCell ref="E163:G163"/>
    <mergeCell ref="B164:D164"/>
    <mergeCell ref="E164:G164"/>
    <mergeCell ref="B160:D160"/>
    <mergeCell ref="E160:G160"/>
    <mergeCell ref="B161:D161"/>
    <mergeCell ref="E161:G161"/>
    <mergeCell ref="B162:D162"/>
    <mergeCell ref="E162:G162"/>
    <mergeCell ref="B202:D202"/>
    <mergeCell ref="E202:G202"/>
    <mergeCell ref="B197:D197"/>
    <mergeCell ref="E197:G197"/>
    <mergeCell ref="B198:D198"/>
    <mergeCell ref="E198:G198"/>
    <mergeCell ref="B199:D199"/>
    <mergeCell ref="E199:G199"/>
    <mergeCell ref="B154:D154"/>
    <mergeCell ref="E154:G154"/>
    <mergeCell ref="B155:D155"/>
    <mergeCell ref="E155:G155"/>
    <mergeCell ref="B156:D156"/>
    <mergeCell ref="E156:G156"/>
    <mergeCell ref="B168:D168"/>
    <mergeCell ref="E168:G168"/>
    <mergeCell ref="B169:D169"/>
    <mergeCell ref="E169:G169"/>
    <mergeCell ref="B165:D165"/>
    <mergeCell ref="E165:G165"/>
    <mergeCell ref="B166:D166"/>
    <mergeCell ref="E166:G166"/>
    <mergeCell ref="B167:D167"/>
    <mergeCell ref="E167:G167"/>
    <mergeCell ref="B194:D194"/>
    <mergeCell ref="E194:G194"/>
    <mergeCell ref="B195:D195"/>
    <mergeCell ref="E195:G195"/>
    <mergeCell ref="B196:D196"/>
    <mergeCell ref="E196:G196"/>
    <mergeCell ref="B208:D208"/>
    <mergeCell ref="E208:G208"/>
    <mergeCell ref="B209:D209"/>
    <mergeCell ref="E209:G209"/>
    <mergeCell ref="B205:D205"/>
    <mergeCell ref="E205:G205"/>
    <mergeCell ref="B206:D206"/>
    <mergeCell ref="E206:G206"/>
    <mergeCell ref="B207:D207"/>
    <mergeCell ref="E207:G207"/>
    <mergeCell ref="B203:D203"/>
    <mergeCell ref="E203:G203"/>
    <mergeCell ref="B204:D204"/>
    <mergeCell ref="E204:G204"/>
    <mergeCell ref="B200:D200"/>
    <mergeCell ref="E200:G200"/>
    <mergeCell ref="B201:D201"/>
    <mergeCell ref="E201:G2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Number in Poverty</vt:lpstr>
      <vt:lpstr>Estimates</vt:lpstr>
      <vt:lpstr>Margin of Error Data</vt:lpstr>
      <vt:lpstr>African American</vt:lpstr>
      <vt:lpstr>Asian</vt:lpstr>
      <vt:lpstr>White (Not Hispanic)</vt:lpstr>
      <vt:lpstr>Hispanic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cp:lastPrinted>2016-09-15T17:19:50Z</cp:lastPrinted>
  <dcterms:created xsi:type="dcterms:W3CDTF">2013-12-11T21:06:04Z</dcterms:created>
  <dcterms:modified xsi:type="dcterms:W3CDTF">2018-03-01T18:44:37Z</dcterms:modified>
</cp:coreProperties>
</file>