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Arrest Disproportionality\For Web\"/>
    </mc:Choice>
  </mc:AlternateContent>
  <bookViews>
    <workbookView xWindow="0" yWindow="0" windowWidth="29076" windowHeight="16476"/>
  </bookViews>
  <sheets>
    <sheet name="Unemployment" sheetId="8" r:id="rId1"/>
  </sheets>
  <calcPr calcId="152511"/>
</workbook>
</file>

<file path=xl/calcChain.xml><?xml version="1.0" encoding="utf-8"?>
<calcChain xmlns="http://schemas.openxmlformats.org/spreadsheetml/2006/main">
  <c r="C6" i="8" l="1"/>
  <c r="B9" i="8" l="1"/>
  <c r="B8" i="8"/>
  <c r="B7" i="8"/>
  <c r="B6" i="8"/>
  <c r="B5" i="8"/>
  <c r="D8" i="8" l="1"/>
  <c r="D7" i="8"/>
  <c r="E7" i="8" s="1"/>
  <c r="K7" i="8" s="1"/>
  <c r="D6" i="8"/>
  <c r="E6" i="8"/>
  <c r="K6" i="8" s="1"/>
  <c r="D9" i="8"/>
  <c r="C8" i="8"/>
  <c r="C9" i="8"/>
  <c r="C7" i="8"/>
  <c r="E8" i="8" l="1"/>
  <c r="B14" i="8" s="1"/>
  <c r="E9" i="8"/>
  <c r="K9" i="8" s="1"/>
  <c r="B12" i="8"/>
  <c r="K8" i="8"/>
  <c r="B13" i="8"/>
</calcChain>
</file>

<file path=xl/sharedStrings.xml><?xml version="1.0" encoding="utf-8"?>
<sst xmlns="http://schemas.openxmlformats.org/spreadsheetml/2006/main" count="22" uniqueCount="17">
  <si>
    <t>Hispanic</t>
  </si>
  <si>
    <t>White</t>
  </si>
  <si>
    <t>Asian</t>
  </si>
  <si>
    <t># of Unemployed by Race/Ethnicity</t>
  </si>
  <si>
    <t>% Each Race/Ethnicity Constitutes of the Unemployed Population</t>
  </si>
  <si>
    <t>% Each Race/Ethnicity Constitutes of the General Population</t>
  </si>
  <si>
    <t>Disproportionality Ratio</t>
  </si>
  <si>
    <t>Disparity Ratio</t>
  </si>
  <si>
    <t>Blacks vs. Whites</t>
  </si>
  <si>
    <t>Blacks vs. Asians</t>
  </si>
  <si>
    <t>Hispanics vs. Whites</t>
  </si>
  <si>
    <t>Black</t>
  </si>
  <si>
    <t xml:space="preserve">16-64 Population </t>
  </si>
  <si>
    <t>Total Population Ages 16 and up</t>
  </si>
  <si>
    <t>Source:</t>
  </si>
  <si>
    <t>Table S2301: Employment Status, American Community Survey 5 Year Estimates</t>
  </si>
  <si>
    <t>2017 Unemployment Rates by Race-Ethnicity for Travis County for Population 16-64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</si>
</sst>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Arial "/>
    </font>
    <font>
      <b/>
      <u/>
      <sz val="8"/>
      <color indexed="8"/>
      <name val="Arial "/>
    </font>
    <font>
      <b/>
      <sz val="8"/>
      <color indexed="8"/>
      <name val="Arial "/>
    </font>
    <font>
      <sz val="8"/>
      <color theme="1"/>
      <name val="Arial "/>
    </font>
    <font>
      <b/>
      <sz val="8"/>
      <color theme="1"/>
      <name val="Arial 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3" fontId="6" fillId="0" borderId="0" xfId="0" applyNumberFormat="1" applyFont="1"/>
    <xf numFmtId="9" fontId="6" fillId="0" borderId="0" xfId="2" applyFont="1"/>
    <xf numFmtId="165" fontId="6" fillId="0" borderId="0" xfId="0" applyNumberFormat="1" applyFont="1" applyFill="1" applyBorder="1" applyAlignment="1">
      <alignment vertical="top"/>
    </xf>
    <xf numFmtId="164" fontId="6" fillId="0" borderId="0" xfId="0" applyNumberFormat="1" applyFont="1"/>
    <xf numFmtId="166" fontId="6" fillId="0" borderId="0" xfId="1" applyNumberFormat="1" applyFont="1"/>
    <xf numFmtId="166" fontId="3" fillId="0" borderId="0" xfId="1" applyNumberFormat="1" applyFont="1" applyAlignment="1">
      <alignment horizontal="right"/>
    </xf>
    <xf numFmtId="166" fontId="3" fillId="0" borderId="0" xfId="1" applyNumberFormat="1" applyFont="1"/>
    <xf numFmtId="0" fontId="7" fillId="0" borderId="0" xfId="0" applyFont="1"/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Unemployment in Travis County,</a:t>
            </a:r>
            <a:r>
              <a:rPr lang="en-US" baseline="0"/>
              <a:t> 2013-2017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72A365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cat>
            <c:strRef>
              <c:f>Unemployment!$J$6:$J$9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Unemployment!$K$6:$K$9</c:f>
              <c:numCache>
                <c:formatCode>0.0</c:formatCode>
                <c:ptCount val="4"/>
                <c:pt idx="0">
                  <c:v>0.68888888888888888</c:v>
                </c:pt>
                <c:pt idx="1">
                  <c:v>1.5999999999999999</c:v>
                </c:pt>
                <c:pt idx="2">
                  <c:v>1.088888888888889</c:v>
                </c:pt>
                <c:pt idx="3">
                  <c:v>0.86666666666666681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854496"/>
        <c:axId val="141855672"/>
      </c:barChart>
      <c:catAx>
        <c:axId val="1418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1855672"/>
        <c:crosses val="autoZero"/>
        <c:auto val="1"/>
        <c:lblAlgn val="ctr"/>
        <c:lblOffset val="100"/>
        <c:noMultiLvlLbl val="0"/>
      </c:catAx>
      <c:valAx>
        <c:axId val="14185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185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55733</xdr:colOff>
      <xdr:row>11</xdr:row>
      <xdr:rowOff>119530</xdr:rowOff>
    </xdr:from>
    <xdr:to>
      <xdr:col>6</xdr:col>
      <xdr:colOff>211005</xdr:colOff>
      <xdr:row>31</xdr:row>
      <xdr:rowOff>87144</xdr:rowOff>
    </xdr:to>
    <xdr:graphicFrame macro="">
      <xdr:nvGraphicFramePr>
        <xdr:cNvPr id="2474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0.09553</cdr:x>
      <cdr:y>0.42078</cdr:y>
    </cdr:from>
    <cdr:to>
      <cdr:x>0.96619</cdr:x>
      <cdr:y>0.42078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31267" y="1062041"/>
          <a:ext cx="3019186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0.54909</cdr:x>
      <cdr:y>0.30995</cdr:y>
    </cdr:from>
    <cdr:to>
      <cdr:x>0.99716</cdr:x>
      <cdr:y>0.38427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04077" y="782321"/>
          <a:ext cx="1553788" cy="187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0.09735</cdr:x>
      <cdr:y>0.55207</cdr:y>
    </cdr:from>
    <cdr:to>
      <cdr:x>0.96801</cdr:x>
      <cdr:y>0.55207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337587" y="1393429"/>
          <a:ext cx="3019186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0.62706</cdr:x>
      <cdr:y>0.43353</cdr:y>
    </cdr:from>
    <cdr:to>
      <cdr:x>1</cdr:x>
      <cdr:y>0.50785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174464" y="1094229"/>
          <a:ext cx="1293234" cy="187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Slight Disproportion</a:t>
          </a:r>
        </a:p>
      </cdr:txBody>
    </cdr:sp>
  </cdr:relSizeAnchor>
  <cdr:relSizeAnchor xmlns:cdr="http://schemas.openxmlformats.org/drawingml/2006/chartDrawing">
    <cdr:from>
      <cdr:x>0.53149</cdr:x>
      <cdr:y>0.32741</cdr:y>
    </cdr:from>
    <cdr:to>
      <cdr:x>0.53172</cdr:x>
      <cdr:y>0.42466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>
          <a:off x="1843042" y="826392"/>
          <a:ext cx="798" cy="24545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0.53379</cdr:x>
      <cdr:y>0.44601</cdr:y>
    </cdr:from>
    <cdr:to>
      <cdr:x>0.53418</cdr:x>
      <cdr:y>0.554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flipH="1">
          <a:off x="1851032" y="1125739"/>
          <a:ext cx="1330" cy="27256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zoomScale="94" zoomScaleNormal="94" workbookViewId="0">
      <selection activeCell="C7" sqref="C7"/>
    </sheetView>
  </sheetViews>
  <sheetFormatPr defaultColWidth="8.88671875" defaultRowHeight="10.199999999999999" x14ac:dyDescent="0.2"/>
  <cols>
    <col min="1" max="1" width="23.88671875" style="4" customWidth="1"/>
    <col min="2" max="2" width="18.44140625" style="4" customWidth="1"/>
    <col min="3" max="3" width="28.88671875" style="4" customWidth="1"/>
    <col min="4" max="4" width="26.33203125" style="4" customWidth="1"/>
    <col min="5" max="5" width="31.6640625" style="4" customWidth="1"/>
    <col min="6" max="6" width="16.6640625" style="4" customWidth="1"/>
    <col min="7" max="9" width="8.88671875" style="4"/>
    <col min="10" max="10" width="11.109375" style="4" customWidth="1"/>
    <col min="11" max="11" width="11" style="4" customWidth="1"/>
    <col min="12" max="16384" width="8.88671875" style="4"/>
  </cols>
  <sheetData>
    <row r="2" spans="1:11" x14ac:dyDescent="0.2">
      <c r="A2" s="1" t="s">
        <v>16</v>
      </c>
      <c r="B2" s="2"/>
      <c r="C2" s="3"/>
      <c r="D2" s="3"/>
      <c r="E2" s="3"/>
      <c r="F2" s="3"/>
    </row>
    <row r="3" spans="1:11" x14ac:dyDescent="0.2">
      <c r="A3" s="2"/>
      <c r="B3" s="2"/>
      <c r="C3" s="3"/>
      <c r="D3" s="3"/>
      <c r="E3" s="3"/>
      <c r="F3" s="3"/>
    </row>
    <row r="4" spans="1:11" ht="34.5" customHeight="1" x14ac:dyDescent="0.2">
      <c r="A4" s="5"/>
      <c r="B4" s="5" t="s">
        <v>3</v>
      </c>
      <c r="C4" s="5" t="s">
        <v>4</v>
      </c>
      <c r="D4" s="5" t="s">
        <v>5</v>
      </c>
      <c r="E4" s="5" t="s">
        <v>6</v>
      </c>
      <c r="F4" s="5" t="s">
        <v>12</v>
      </c>
      <c r="G4" s="5"/>
    </row>
    <row r="5" spans="1:11" x14ac:dyDescent="0.2">
      <c r="A5" s="2" t="s">
        <v>13</v>
      </c>
      <c r="B5" s="13">
        <f>F5*(0.045)</f>
        <v>42084.63</v>
      </c>
      <c r="C5" s="6"/>
      <c r="D5" s="6"/>
      <c r="E5" s="7"/>
      <c r="F5" s="9">
        <v>935214</v>
      </c>
      <c r="G5" s="10"/>
      <c r="J5" s="17" t="s">
        <v>6</v>
      </c>
      <c r="K5" s="17"/>
    </row>
    <row r="6" spans="1:11" x14ac:dyDescent="0.2">
      <c r="A6" s="2" t="s">
        <v>2</v>
      </c>
      <c r="B6" s="14">
        <f>F6*(0.031)</f>
        <v>1927.0529999999999</v>
      </c>
      <c r="C6" s="11">
        <f>B6/$B$5</f>
        <v>4.5789947541418331E-2</v>
      </c>
      <c r="D6" s="6">
        <f>F6/$F$5</f>
        <v>6.6469278689155642E-2</v>
      </c>
      <c r="E6" s="8">
        <f>C6/D6</f>
        <v>0.68888888888888888</v>
      </c>
      <c r="F6" s="9">
        <v>62163</v>
      </c>
      <c r="G6" s="10"/>
      <c r="J6" s="2" t="s">
        <v>2</v>
      </c>
      <c r="K6" s="12">
        <f>E6</f>
        <v>0.68888888888888888</v>
      </c>
    </row>
    <row r="7" spans="1:11" x14ac:dyDescent="0.2">
      <c r="A7" s="2" t="s">
        <v>11</v>
      </c>
      <c r="B7" s="14">
        <f>F7*(0.072)</f>
        <v>5540.4</v>
      </c>
      <c r="C7" s="11">
        <f>B7/$B$5</f>
        <v>0.13164901295318504</v>
      </c>
      <c r="D7" s="6">
        <f>F7/$F$5</f>
        <v>8.2280633095740657E-2</v>
      </c>
      <c r="E7" s="8">
        <f>C7/D7</f>
        <v>1.5999999999999999</v>
      </c>
      <c r="F7" s="13">
        <v>76950</v>
      </c>
      <c r="G7" s="10"/>
      <c r="J7" s="2" t="s">
        <v>11</v>
      </c>
      <c r="K7" s="12">
        <f>E7</f>
        <v>1.5999999999999999</v>
      </c>
    </row>
    <row r="8" spans="1:11" x14ac:dyDescent="0.2">
      <c r="A8" s="2" t="s">
        <v>0</v>
      </c>
      <c r="B8" s="15">
        <f>F8*(0.049)</f>
        <v>13962.550000000001</v>
      </c>
      <c r="C8" s="11">
        <f>B8/$B$5</f>
        <v>0.33177314378194611</v>
      </c>
      <c r="D8" s="6">
        <f>F8/$F$5</f>
        <v>0.3046896218405627</v>
      </c>
      <c r="E8" s="8">
        <f>C8/D8</f>
        <v>1.088888888888889</v>
      </c>
      <c r="F8" s="9">
        <v>284950</v>
      </c>
      <c r="G8" s="10"/>
      <c r="J8" s="2" t="s">
        <v>0</v>
      </c>
      <c r="K8" s="12">
        <f>E8</f>
        <v>1.088888888888889</v>
      </c>
    </row>
    <row r="9" spans="1:11" x14ac:dyDescent="0.2">
      <c r="A9" s="2" t="s">
        <v>1</v>
      </c>
      <c r="B9" s="15">
        <f>F9*(0.039)</f>
        <v>19300.359</v>
      </c>
      <c r="C9" s="11">
        <f>B9/$B$5</f>
        <v>0.45860826149594286</v>
      </c>
      <c r="D9" s="6">
        <f>F9/$F$5</f>
        <v>0.52916337864916474</v>
      </c>
      <c r="E9" s="8">
        <f>C9/D9</f>
        <v>0.86666666666666681</v>
      </c>
      <c r="F9" s="9">
        <v>494881</v>
      </c>
      <c r="G9" s="10"/>
      <c r="J9" s="2" t="s">
        <v>1</v>
      </c>
      <c r="K9" s="12">
        <f>E9</f>
        <v>0.86666666666666681</v>
      </c>
    </row>
    <row r="11" spans="1:11" x14ac:dyDescent="0.2">
      <c r="A11" s="2" t="s">
        <v>7</v>
      </c>
      <c r="B11" s="3"/>
      <c r="C11" s="3"/>
      <c r="D11" s="3"/>
      <c r="E11" s="6"/>
      <c r="F11" s="3"/>
    </row>
    <row r="12" spans="1:11" x14ac:dyDescent="0.2">
      <c r="A12" s="3" t="s">
        <v>8</v>
      </c>
      <c r="B12" s="8">
        <f>E7/E9</f>
        <v>1.8461538461538456</v>
      </c>
      <c r="C12" s="3"/>
      <c r="D12" s="3"/>
      <c r="E12" s="3"/>
      <c r="F12" s="3"/>
    </row>
    <row r="13" spans="1:11" x14ac:dyDescent="0.2">
      <c r="A13" s="3" t="s">
        <v>9</v>
      </c>
      <c r="B13" s="8">
        <f>E7/E6</f>
        <v>2.32258064516129</v>
      </c>
      <c r="C13" s="3"/>
      <c r="D13" s="3"/>
      <c r="E13" s="3"/>
      <c r="F13" s="3"/>
    </row>
    <row r="14" spans="1:11" x14ac:dyDescent="0.2">
      <c r="A14" s="3" t="s">
        <v>10</v>
      </c>
      <c r="B14" s="8">
        <f>E8/E9</f>
        <v>1.2564102564102564</v>
      </c>
      <c r="C14" s="3"/>
      <c r="D14" s="3"/>
      <c r="E14" s="3"/>
      <c r="F14" s="3"/>
    </row>
    <row r="15" spans="1:11" x14ac:dyDescent="0.2">
      <c r="A15" s="3"/>
      <c r="B15" s="8"/>
      <c r="C15" s="3"/>
      <c r="D15" s="3"/>
      <c r="E15" s="3"/>
      <c r="F15" s="3"/>
    </row>
    <row r="20" spans="1:2" x14ac:dyDescent="0.2">
      <c r="A20" s="16" t="s">
        <v>14</v>
      </c>
      <c r="B20" s="4" t="s">
        <v>15</v>
      </c>
    </row>
  </sheetData>
  <mergeCells count="1">
    <mergeCell ref="J5:K5"/>
  </mergeCells>
  <phoneticPr fontId="2" type="noConversion"/>
  <pageMargins left="0.7" right="0.7" top="0.75" bottom="0.75" header="0.3" footer="0.3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Unemployment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2013-02-06T15:10:20Z</dcterms:created>
  <dcterms:modified xsi:type="dcterms:W3CDTF">2019-05-29T22:03:11Z</dcterms:modified>
</cp:coreProperties>
</file>