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ashboard\2019 Dashboard Drilldowns\Unemployment\For Web\"/>
    </mc:Choice>
  </mc:AlternateContent>
  <bookViews>
    <workbookView xWindow="0" yWindow="0" windowWidth="15780" windowHeight="6060"/>
  </bookViews>
  <sheets>
    <sheet name="Occupations" sheetId="3" r:id="rId1"/>
    <sheet name="Sheet1" sheetId="2" r:id="rId2"/>
  </sheets>
  <calcPr calcId="152511"/>
</workbook>
</file>

<file path=xl/calcChain.xml><?xml version="1.0" encoding="utf-8"?>
<calcChain xmlns="http://schemas.openxmlformats.org/spreadsheetml/2006/main">
  <c r="Q1" i="3" l="1"/>
  <c r="L2" i="3" s="1"/>
  <c r="Q5" i="3" s="1"/>
  <c r="P1" i="3"/>
  <c r="O1" i="3"/>
  <c r="N1" i="3"/>
  <c r="M1" i="3"/>
  <c r="L1" i="3"/>
  <c r="K35" i="3"/>
  <c r="L35" i="3"/>
  <c r="M35" i="3"/>
  <c r="N35" i="3"/>
  <c r="O35" i="3"/>
  <c r="P35" i="3"/>
  <c r="K36" i="3"/>
  <c r="L36" i="3"/>
  <c r="M36" i="3"/>
  <c r="N36" i="3"/>
  <c r="O36" i="3"/>
  <c r="P36" i="3"/>
  <c r="K37" i="3"/>
  <c r="L37" i="3"/>
  <c r="M37" i="3"/>
  <c r="N37" i="3"/>
  <c r="O37" i="3"/>
  <c r="P37" i="3"/>
  <c r="K38" i="3"/>
  <c r="L38" i="3"/>
  <c r="M38" i="3"/>
  <c r="N38" i="3"/>
  <c r="O38" i="3"/>
  <c r="P38" i="3"/>
  <c r="K39" i="3"/>
  <c r="L39" i="3"/>
  <c r="M39" i="3"/>
  <c r="N39" i="3"/>
  <c r="O39" i="3"/>
  <c r="P39" i="3"/>
  <c r="K40" i="3"/>
  <c r="L40" i="3"/>
  <c r="M40" i="3"/>
  <c r="N40" i="3"/>
  <c r="O40" i="3"/>
  <c r="P40" i="3"/>
  <c r="K41" i="3"/>
  <c r="L41" i="3"/>
  <c r="M41" i="3"/>
  <c r="N41" i="3"/>
  <c r="O41" i="3"/>
  <c r="P41" i="3"/>
  <c r="K42" i="3"/>
  <c r="L42" i="3"/>
  <c r="M42" i="3"/>
  <c r="N42" i="3"/>
  <c r="O42" i="3"/>
  <c r="P42" i="3"/>
  <c r="K43" i="3"/>
  <c r="L43" i="3"/>
  <c r="M43" i="3"/>
  <c r="N43" i="3"/>
  <c r="O43" i="3"/>
  <c r="P43" i="3"/>
  <c r="K44" i="3"/>
  <c r="L44" i="3"/>
  <c r="M44" i="3"/>
  <c r="N44" i="3"/>
  <c r="O44" i="3"/>
  <c r="P44" i="3"/>
  <c r="K45" i="3"/>
  <c r="L45" i="3"/>
  <c r="M45" i="3"/>
  <c r="N45" i="3"/>
  <c r="O45" i="3"/>
  <c r="P45" i="3"/>
  <c r="K46" i="3"/>
  <c r="L46" i="3"/>
  <c r="M46" i="3"/>
  <c r="N46" i="3"/>
  <c r="O46" i="3"/>
  <c r="P46" i="3"/>
  <c r="K47" i="3"/>
  <c r="L47" i="3"/>
  <c r="M47" i="3"/>
  <c r="N47" i="3"/>
  <c r="O47" i="3"/>
  <c r="P47" i="3"/>
  <c r="K48" i="3"/>
  <c r="L48" i="3"/>
  <c r="M48" i="3"/>
  <c r="N48" i="3"/>
  <c r="O48" i="3"/>
  <c r="P48" i="3"/>
  <c r="K49" i="3"/>
  <c r="L49" i="3"/>
  <c r="M49" i="3"/>
  <c r="N49" i="3"/>
  <c r="O49" i="3"/>
  <c r="P49" i="3"/>
  <c r="K50" i="3"/>
  <c r="L50" i="3"/>
  <c r="M50" i="3"/>
  <c r="N50" i="3"/>
  <c r="O50" i="3"/>
  <c r="P50" i="3"/>
  <c r="K51" i="3"/>
  <c r="L51" i="3"/>
  <c r="M51" i="3"/>
  <c r="N51" i="3"/>
  <c r="O51" i="3"/>
  <c r="P51" i="3"/>
  <c r="K52" i="3"/>
  <c r="L52" i="3"/>
  <c r="M52" i="3"/>
  <c r="N52" i="3"/>
  <c r="O52" i="3"/>
  <c r="P52" i="3"/>
  <c r="K53" i="3"/>
  <c r="L53" i="3"/>
  <c r="M53" i="3"/>
  <c r="N53" i="3"/>
  <c r="O53" i="3"/>
  <c r="P53" i="3"/>
  <c r="K54" i="3"/>
  <c r="L54" i="3"/>
  <c r="M54" i="3"/>
  <c r="N54" i="3"/>
  <c r="O54" i="3"/>
  <c r="P54" i="3"/>
  <c r="K55" i="3"/>
  <c r="L55" i="3"/>
  <c r="M55" i="3"/>
  <c r="N55" i="3"/>
  <c r="O55" i="3"/>
  <c r="P55" i="3"/>
  <c r="K56" i="3"/>
  <c r="L56" i="3"/>
  <c r="M56" i="3"/>
  <c r="N56" i="3"/>
  <c r="O56" i="3"/>
  <c r="P56" i="3"/>
  <c r="K57" i="3"/>
  <c r="L57" i="3"/>
  <c r="M57" i="3"/>
  <c r="N57" i="3"/>
  <c r="O57" i="3"/>
  <c r="P57" i="3"/>
  <c r="K58" i="3"/>
  <c r="L58" i="3"/>
  <c r="M58" i="3"/>
  <c r="N58" i="3"/>
  <c r="O58" i="3"/>
  <c r="P58" i="3"/>
  <c r="K59" i="3"/>
  <c r="L59" i="3"/>
  <c r="M59" i="3"/>
  <c r="N59" i="3"/>
  <c r="O59" i="3"/>
  <c r="P59" i="3"/>
  <c r="K60" i="3"/>
  <c r="L60" i="3"/>
  <c r="M60" i="3"/>
  <c r="N60" i="3"/>
  <c r="O60" i="3"/>
  <c r="P60" i="3"/>
  <c r="K61" i="3"/>
  <c r="L61" i="3"/>
  <c r="M61" i="3"/>
  <c r="N61" i="3"/>
  <c r="O61" i="3"/>
  <c r="P61" i="3"/>
  <c r="K62" i="3"/>
  <c r="L62" i="3"/>
  <c r="M62" i="3"/>
  <c r="N62" i="3"/>
  <c r="O62" i="3"/>
  <c r="P62" i="3"/>
  <c r="K63" i="3"/>
  <c r="L63" i="3"/>
  <c r="M63" i="3"/>
  <c r="N63" i="3"/>
  <c r="O63" i="3"/>
  <c r="P63" i="3"/>
  <c r="K64" i="3"/>
  <c r="L64" i="3"/>
  <c r="M64" i="3"/>
  <c r="N64" i="3"/>
  <c r="O64" i="3"/>
  <c r="P64" i="3"/>
  <c r="K65" i="3"/>
  <c r="L65" i="3"/>
  <c r="M65" i="3"/>
  <c r="N65" i="3"/>
  <c r="O65" i="3"/>
  <c r="P65" i="3"/>
  <c r="K66" i="3"/>
  <c r="L66" i="3"/>
  <c r="M66" i="3"/>
  <c r="N66" i="3"/>
  <c r="O66" i="3"/>
  <c r="P66" i="3"/>
  <c r="K67" i="3"/>
  <c r="L67" i="3"/>
  <c r="M67" i="3"/>
  <c r="N67" i="3"/>
  <c r="O67" i="3"/>
  <c r="P67" i="3"/>
  <c r="K68" i="3"/>
  <c r="L68" i="3"/>
  <c r="M68" i="3"/>
  <c r="N68" i="3"/>
  <c r="O68" i="3"/>
  <c r="P68" i="3"/>
  <c r="K69" i="3"/>
  <c r="L69" i="3"/>
  <c r="M69" i="3"/>
  <c r="N69" i="3"/>
  <c r="O69" i="3"/>
  <c r="P69" i="3"/>
  <c r="K70" i="3"/>
  <c r="L70" i="3"/>
  <c r="M70" i="3"/>
  <c r="N70" i="3"/>
  <c r="O70" i="3"/>
  <c r="P70" i="3"/>
  <c r="K71" i="3"/>
  <c r="L71" i="3"/>
  <c r="M71" i="3"/>
  <c r="N71" i="3"/>
  <c r="O71" i="3"/>
  <c r="P71" i="3"/>
  <c r="K72" i="3"/>
  <c r="L72" i="3"/>
  <c r="M72" i="3"/>
  <c r="N72" i="3"/>
  <c r="O72" i="3"/>
  <c r="P72" i="3"/>
  <c r="K73" i="3"/>
  <c r="L73" i="3"/>
  <c r="M73" i="3"/>
  <c r="N73" i="3"/>
  <c r="O73" i="3"/>
  <c r="P73" i="3"/>
  <c r="K74" i="3"/>
  <c r="L74" i="3"/>
  <c r="M74" i="3"/>
  <c r="N74" i="3"/>
  <c r="O74" i="3"/>
  <c r="P74" i="3"/>
  <c r="K75" i="3"/>
  <c r="L75" i="3"/>
  <c r="M75" i="3"/>
  <c r="N75" i="3"/>
  <c r="O75" i="3"/>
  <c r="P75" i="3"/>
  <c r="K76" i="3"/>
  <c r="L76" i="3"/>
  <c r="M76" i="3"/>
  <c r="N76" i="3"/>
  <c r="O76" i="3"/>
  <c r="P76" i="3"/>
  <c r="K77" i="3"/>
  <c r="L77" i="3"/>
  <c r="M77" i="3"/>
  <c r="N77" i="3"/>
  <c r="O77" i="3"/>
  <c r="P77" i="3"/>
  <c r="K78" i="3"/>
  <c r="L78" i="3"/>
  <c r="M78" i="3"/>
  <c r="N78" i="3"/>
  <c r="O78" i="3"/>
  <c r="P78" i="3"/>
  <c r="K79" i="3"/>
  <c r="L79" i="3"/>
  <c r="M79" i="3"/>
  <c r="N79" i="3"/>
  <c r="O79" i="3"/>
  <c r="P79" i="3"/>
  <c r="K80" i="3"/>
  <c r="L80" i="3"/>
  <c r="M80" i="3"/>
  <c r="N80" i="3"/>
  <c r="O80" i="3"/>
  <c r="P80" i="3"/>
  <c r="K81" i="3"/>
  <c r="L81" i="3"/>
  <c r="M81" i="3"/>
  <c r="N81" i="3"/>
  <c r="O81" i="3"/>
  <c r="P81" i="3"/>
  <c r="K82" i="3"/>
  <c r="L82" i="3"/>
  <c r="M82" i="3"/>
  <c r="N82" i="3"/>
  <c r="O82" i="3"/>
  <c r="P82" i="3"/>
  <c r="K83" i="3"/>
  <c r="L83" i="3"/>
  <c r="M83" i="3"/>
  <c r="N83" i="3"/>
  <c r="O83" i="3"/>
  <c r="P83" i="3"/>
  <c r="K84" i="3"/>
  <c r="L84" i="3"/>
  <c r="M84" i="3"/>
  <c r="N84" i="3"/>
  <c r="O84" i="3"/>
  <c r="P84" i="3"/>
  <c r="K85" i="3"/>
  <c r="L85" i="3"/>
  <c r="M85" i="3"/>
  <c r="N85" i="3"/>
  <c r="O85" i="3"/>
  <c r="P85" i="3"/>
  <c r="K86" i="3"/>
  <c r="L86" i="3"/>
  <c r="M86" i="3"/>
  <c r="N86" i="3"/>
  <c r="O86" i="3"/>
  <c r="P86" i="3"/>
  <c r="K87" i="3"/>
  <c r="L87" i="3"/>
  <c r="M87" i="3"/>
  <c r="N87" i="3"/>
  <c r="O87" i="3"/>
  <c r="P87" i="3"/>
  <c r="K88" i="3"/>
  <c r="L88" i="3"/>
  <c r="M88" i="3"/>
  <c r="N88" i="3"/>
  <c r="O88" i="3"/>
  <c r="P88" i="3"/>
  <c r="K89" i="3"/>
  <c r="L89" i="3"/>
  <c r="M89" i="3"/>
  <c r="N89" i="3"/>
  <c r="O89" i="3"/>
  <c r="P89" i="3"/>
  <c r="K90" i="3"/>
  <c r="L90" i="3"/>
  <c r="M90" i="3"/>
  <c r="N90" i="3"/>
  <c r="O90" i="3"/>
  <c r="P90" i="3"/>
  <c r="K91" i="3"/>
  <c r="L91" i="3"/>
  <c r="M91" i="3"/>
  <c r="N91" i="3"/>
  <c r="O91" i="3"/>
  <c r="P91" i="3"/>
  <c r="K92" i="3"/>
  <c r="L92" i="3"/>
  <c r="M92" i="3"/>
  <c r="N92" i="3"/>
  <c r="O92" i="3"/>
  <c r="P92" i="3"/>
  <c r="K93" i="3"/>
  <c r="L93" i="3"/>
  <c r="M93" i="3"/>
  <c r="N93" i="3"/>
  <c r="O93" i="3"/>
  <c r="P93" i="3"/>
  <c r="K94" i="3"/>
  <c r="L94" i="3"/>
  <c r="M94" i="3"/>
  <c r="N94" i="3"/>
  <c r="O94" i="3"/>
  <c r="P94" i="3"/>
  <c r="K95" i="3"/>
  <c r="L95" i="3"/>
  <c r="M95" i="3"/>
  <c r="N95" i="3"/>
  <c r="O95" i="3"/>
  <c r="P95" i="3"/>
  <c r="K96" i="3"/>
  <c r="L96" i="3"/>
  <c r="M96" i="3"/>
  <c r="N96" i="3"/>
  <c r="O96" i="3"/>
  <c r="P96" i="3"/>
  <c r="K97" i="3"/>
  <c r="L97" i="3"/>
  <c r="M97" i="3"/>
  <c r="N97" i="3"/>
  <c r="O97" i="3"/>
  <c r="P97" i="3"/>
  <c r="K98" i="3"/>
  <c r="L98" i="3"/>
  <c r="M98" i="3"/>
  <c r="N98" i="3"/>
  <c r="O98" i="3"/>
  <c r="P98" i="3"/>
  <c r="K99" i="3"/>
  <c r="L99" i="3"/>
  <c r="M99" i="3"/>
  <c r="N99" i="3"/>
  <c r="O99" i="3"/>
  <c r="P99" i="3"/>
  <c r="K100" i="3"/>
  <c r="L100" i="3"/>
  <c r="M100" i="3"/>
  <c r="N100" i="3"/>
  <c r="O100" i="3"/>
  <c r="P100" i="3"/>
  <c r="K101" i="3"/>
  <c r="L101" i="3"/>
  <c r="M101" i="3"/>
  <c r="N101" i="3"/>
  <c r="O101" i="3"/>
  <c r="P101" i="3"/>
  <c r="K102" i="3"/>
  <c r="L102" i="3"/>
  <c r="M102" i="3"/>
  <c r="N102" i="3"/>
  <c r="O102" i="3"/>
  <c r="P102" i="3"/>
  <c r="K103" i="3"/>
  <c r="L103" i="3"/>
  <c r="M103" i="3"/>
  <c r="N103" i="3"/>
  <c r="O103" i="3"/>
  <c r="P103" i="3"/>
  <c r="K104" i="3"/>
  <c r="L104" i="3"/>
  <c r="M104" i="3"/>
  <c r="N104" i="3"/>
  <c r="O104" i="3"/>
  <c r="P104" i="3"/>
  <c r="K105" i="3"/>
  <c r="L105" i="3"/>
  <c r="M105" i="3"/>
  <c r="N105" i="3"/>
  <c r="O105" i="3"/>
  <c r="P105" i="3"/>
  <c r="K106" i="3"/>
  <c r="L106" i="3"/>
  <c r="M106" i="3"/>
  <c r="N106" i="3"/>
  <c r="O106" i="3"/>
  <c r="P106" i="3"/>
  <c r="K107" i="3"/>
  <c r="L107" i="3"/>
  <c r="M107" i="3"/>
  <c r="N107" i="3"/>
  <c r="O107" i="3"/>
  <c r="P107" i="3"/>
  <c r="K108" i="3"/>
  <c r="L108" i="3"/>
  <c r="M108" i="3"/>
  <c r="N108" i="3"/>
  <c r="O108" i="3"/>
  <c r="P108" i="3"/>
  <c r="K109" i="3"/>
  <c r="L109" i="3"/>
  <c r="M109" i="3"/>
  <c r="N109" i="3"/>
  <c r="O109" i="3"/>
  <c r="P109" i="3"/>
  <c r="K110" i="3"/>
  <c r="L110" i="3"/>
  <c r="M110" i="3"/>
  <c r="N110" i="3"/>
  <c r="O110" i="3"/>
  <c r="P110" i="3"/>
  <c r="K111" i="3"/>
  <c r="L111" i="3"/>
  <c r="M111" i="3"/>
  <c r="N111" i="3"/>
  <c r="O111" i="3"/>
  <c r="P111" i="3"/>
  <c r="K112" i="3"/>
  <c r="L112" i="3"/>
  <c r="M112" i="3"/>
  <c r="N112" i="3"/>
  <c r="O112" i="3"/>
  <c r="P112" i="3"/>
  <c r="K113" i="3"/>
  <c r="L113" i="3"/>
  <c r="M113" i="3"/>
  <c r="N113" i="3"/>
  <c r="O113" i="3"/>
  <c r="P113" i="3"/>
  <c r="K114" i="3"/>
  <c r="L114" i="3"/>
  <c r="M114" i="3"/>
  <c r="N114" i="3"/>
  <c r="O114" i="3"/>
  <c r="P114" i="3"/>
  <c r="K115" i="3"/>
  <c r="L115" i="3"/>
  <c r="M115" i="3"/>
  <c r="N115" i="3"/>
  <c r="O115" i="3"/>
  <c r="P115" i="3"/>
  <c r="K116" i="3"/>
  <c r="L116" i="3"/>
  <c r="M116" i="3"/>
  <c r="N116" i="3"/>
  <c r="O116" i="3"/>
  <c r="P116" i="3"/>
  <c r="K117" i="3"/>
  <c r="L117" i="3"/>
  <c r="M117" i="3"/>
  <c r="N117" i="3"/>
  <c r="O117" i="3"/>
  <c r="P117" i="3"/>
  <c r="K118" i="3"/>
  <c r="L118" i="3"/>
  <c r="M118" i="3"/>
  <c r="N118" i="3"/>
  <c r="O118" i="3"/>
  <c r="P118" i="3"/>
  <c r="K119" i="3"/>
  <c r="L119" i="3"/>
  <c r="M119" i="3"/>
  <c r="N119" i="3"/>
  <c r="O119" i="3"/>
  <c r="P119" i="3"/>
  <c r="K120" i="3"/>
  <c r="L120" i="3"/>
  <c r="M120" i="3"/>
  <c r="N120" i="3"/>
  <c r="O120" i="3"/>
  <c r="P120" i="3"/>
  <c r="K121" i="3"/>
  <c r="L121" i="3"/>
  <c r="M121" i="3"/>
  <c r="N121" i="3"/>
  <c r="O121" i="3"/>
  <c r="P121" i="3"/>
  <c r="K122" i="3"/>
  <c r="L122" i="3"/>
  <c r="M122" i="3"/>
  <c r="N122" i="3"/>
  <c r="O122" i="3"/>
  <c r="P122" i="3"/>
  <c r="K123" i="3"/>
  <c r="L123" i="3"/>
  <c r="M123" i="3"/>
  <c r="N123" i="3"/>
  <c r="O123" i="3"/>
  <c r="P123" i="3"/>
  <c r="K124" i="3"/>
  <c r="L124" i="3"/>
  <c r="M124" i="3"/>
  <c r="N124" i="3"/>
  <c r="O124" i="3"/>
  <c r="P124" i="3"/>
  <c r="K125" i="3"/>
  <c r="L125" i="3"/>
  <c r="M125" i="3"/>
  <c r="N125" i="3"/>
  <c r="O125" i="3"/>
  <c r="P125" i="3"/>
  <c r="K126" i="3"/>
  <c r="L126" i="3"/>
  <c r="M126" i="3"/>
  <c r="N126" i="3"/>
  <c r="O126" i="3"/>
  <c r="P126" i="3"/>
  <c r="K127" i="3"/>
  <c r="L127" i="3"/>
  <c r="M127" i="3"/>
  <c r="N127" i="3"/>
  <c r="O127" i="3"/>
  <c r="P127" i="3"/>
  <c r="K128" i="3"/>
  <c r="L128" i="3"/>
  <c r="M128" i="3"/>
  <c r="N128" i="3"/>
  <c r="O128" i="3"/>
  <c r="P128" i="3"/>
  <c r="K129" i="3"/>
  <c r="L129" i="3"/>
  <c r="M129" i="3"/>
  <c r="N129" i="3"/>
  <c r="O129" i="3"/>
  <c r="P129" i="3"/>
  <c r="K130" i="3"/>
  <c r="L130" i="3"/>
  <c r="M130" i="3"/>
  <c r="N130" i="3"/>
  <c r="O130" i="3"/>
  <c r="P130" i="3"/>
  <c r="K131" i="3"/>
  <c r="L131" i="3"/>
  <c r="M131" i="3"/>
  <c r="N131" i="3"/>
  <c r="O131" i="3"/>
  <c r="P131" i="3"/>
  <c r="K132" i="3"/>
  <c r="L132" i="3"/>
  <c r="M132" i="3"/>
  <c r="N132" i="3"/>
  <c r="O132" i="3"/>
  <c r="P132" i="3"/>
  <c r="K133" i="3"/>
  <c r="L133" i="3"/>
  <c r="M133" i="3"/>
  <c r="N133" i="3"/>
  <c r="O133" i="3"/>
  <c r="P133" i="3"/>
  <c r="K134" i="3"/>
  <c r="L134" i="3"/>
  <c r="M134" i="3"/>
  <c r="N134" i="3"/>
  <c r="O134" i="3"/>
  <c r="P134" i="3"/>
  <c r="K135" i="3"/>
  <c r="L135" i="3"/>
  <c r="M135" i="3"/>
  <c r="N135" i="3"/>
  <c r="O135" i="3"/>
  <c r="P135" i="3"/>
  <c r="K136" i="3"/>
  <c r="L136" i="3"/>
  <c r="M136" i="3"/>
  <c r="N136" i="3"/>
  <c r="O136" i="3"/>
  <c r="P136" i="3"/>
  <c r="K137" i="3"/>
  <c r="L137" i="3"/>
  <c r="M137" i="3"/>
  <c r="N137" i="3"/>
  <c r="O137" i="3"/>
  <c r="P137" i="3"/>
  <c r="K138" i="3"/>
  <c r="L138" i="3"/>
  <c r="M138" i="3"/>
  <c r="N138" i="3"/>
  <c r="O138" i="3"/>
  <c r="P138" i="3"/>
  <c r="K139" i="3"/>
  <c r="L139" i="3"/>
  <c r="M139" i="3"/>
  <c r="N139" i="3"/>
  <c r="O139" i="3"/>
  <c r="P139" i="3"/>
  <c r="K140" i="3"/>
  <c r="L140" i="3"/>
  <c r="M140" i="3"/>
  <c r="N140" i="3"/>
  <c r="O140" i="3"/>
  <c r="P140" i="3"/>
  <c r="K141" i="3"/>
  <c r="L141" i="3"/>
  <c r="M141" i="3"/>
  <c r="N141" i="3"/>
  <c r="O141" i="3"/>
  <c r="P141" i="3"/>
  <c r="K142" i="3"/>
  <c r="L142" i="3"/>
  <c r="M142" i="3"/>
  <c r="N142" i="3"/>
  <c r="O142" i="3"/>
  <c r="P142" i="3"/>
  <c r="K143" i="3"/>
  <c r="L143" i="3"/>
  <c r="M143" i="3"/>
  <c r="N143" i="3"/>
  <c r="O143" i="3"/>
  <c r="P143" i="3"/>
  <c r="K144" i="3"/>
  <c r="L144" i="3"/>
  <c r="M144" i="3"/>
  <c r="N144" i="3"/>
  <c r="O144" i="3"/>
  <c r="P144" i="3"/>
  <c r="K145" i="3"/>
  <c r="L145" i="3"/>
  <c r="M145" i="3"/>
  <c r="N145" i="3"/>
  <c r="O145" i="3"/>
  <c r="P145" i="3"/>
  <c r="K146" i="3"/>
  <c r="L146" i="3"/>
  <c r="M146" i="3"/>
  <c r="N146" i="3"/>
  <c r="O146" i="3"/>
  <c r="P146" i="3"/>
  <c r="K147" i="3"/>
  <c r="L147" i="3"/>
  <c r="M147" i="3"/>
  <c r="N147" i="3"/>
  <c r="O147" i="3"/>
  <c r="P147" i="3"/>
  <c r="K148" i="3"/>
  <c r="L148" i="3"/>
  <c r="M148" i="3"/>
  <c r="N148" i="3"/>
  <c r="O148" i="3"/>
  <c r="P148" i="3"/>
  <c r="K149" i="3"/>
  <c r="L149" i="3"/>
  <c r="M149" i="3"/>
  <c r="N149" i="3"/>
  <c r="O149" i="3"/>
  <c r="P149" i="3"/>
  <c r="K150" i="3"/>
  <c r="L150" i="3"/>
  <c r="M150" i="3"/>
  <c r="N150" i="3"/>
  <c r="O150" i="3"/>
  <c r="P150" i="3"/>
  <c r="K151" i="3"/>
  <c r="L151" i="3"/>
  <c r="M151" i="3"/>
  <c r="N151" i="3"/>
  <c r="O151" i="3"/>
  <c r="P151" i="3"/>
  <c r="K152" i="3"/>
  <c r="L152" i="3"/>
  <c r="M152" i="3"/>
  <c r="N152" i="3"/>
  <c r="O152" i="3"/>
  <c r="P152" i="3"/>
  <c r="K153" i="3"/>
  <c r="L153" i="3"/>
  <c r="M153" i="3"/>
  <c r="N153" i="3"/>
  <c r="O153" i="3"/>
  <c r="P153" i="3"/>
  <c r="K154" i="3"/>
  <c r="L154" i="3"/>
  <c r="M154" i="3"/>
  <c r="N154" i="3"/>
  <c r="O154" i="3"/>
  <c r="P154" i="3"/>
  <c r="K155" i="3"/>
  <c r="L155" i="3"/>
  <c r="M155" i="3"/>
  <c r="N155" i="3"/>
  <c r="O155" i="3"/>
  <c r="P155" i="3"/>
  <c r="K156" i="3"/>
  <c r="L156" i="3"/>
  <c r="M156" i="3"/>
  <c r="N156" i="3"/>
  <c r="O156" i="3"/>
  <c r="P156" i="3"/>
  <c r="K157" i="3"/>
  <c r="L157" i="3"/>
  <c r="M157" i="3"/>
  <c r="N157" i="3"/>
  <c r="O157" i="3"/>
  <c r="P157" i="3"/>
  <c r="K158" i="3"/>
  <c r="L158" i="3"/>
  <c r="M158" i="3"/>
  <c r="N158" i="3"/>
  <c r="O158" i="3"/>
  <c r="P158" i="3"/>
  <c r="K159" i="3"/>
  <c r="L159" i="3"/>
  <c r="M159" i="3"/>
  <c r="N159" i="3"/>
  <c r="O159" i="3"/>
  <c r="P159" i="3"/>
  <c r="K160" i="3"/>
  <c r="L160" i="3"/>
  <c r="M160" i="3"/>
  <c r="N160" i="3"/>
  <c r="O160" i="3"/>
  <c r="P160" i="3"/>
  <c r="K161" i="3"/>
  <c r="L161" i="3"/>
  <c r="M161" i="3"/>
  <c r="N161" i="3"/>
  <c r="O161" i="3"/>
  <c r="P161" i="3"/>
  <c r="K162" i="3"/>
  <c r="L162" i="3"/>
  <c r="M162" i="3"/>
  <c r="N162" i="3"/>
  <c r="O162" i="3"/>
  <c r="P162" i="3"/>
  <c r="K163" i="3"/>
  <c r="L163" i="3"/>
  <c r="M163" i="3"/>
  <c r="N163" i="3"/>
  <c r="O163" i="3"/>
  <c r="P163" i="3"/>
  <c r="K164" i="3"/>
  <c r="L164" i="3"/>
  <c r="M164" i="3"/>
  <c r="N164" i="3"/>
  <c r="O164" i="3"/>
  <c r="P164" i="3"/>
  <c r="K165" i="3"/>
  <c r="L165" i="3"/>
  <c r="M165" i="3"/>
  <c r="N165" i="3"/>
  <c r="O165" i="3"/>
  <c r="P165" i="3"/>
  <c r="K166" i="3"/>
  <c r="L166" i="3"/>
  <c r="M166" i="3"/>
  <c r="N166" i="3"/>
  <c r="O166" i="3"/>
  <c r="P166" i="3"/>
  <c r="K167" i="3"/>
  <c r="L167" i="3"/>
  <c r="M167" i="3"/>
  <c r="N167" i="3"/>
  <c r="O167" i="3"/>
  <c r="P167" i="3"/>
  <c r="K168" i="3"/>
  <c r="L168" i="3"/>
  <c r="M168" i="3"/>
  <c r="N168" i="3"/>
  <c r="O168" i="3"/>
  <c r="P168" i="3"/>
  <c r="K169" i="3"/>
  <c r="L169" i="3"/>
  <c r="M169" i="3"/>
  <c r="N169" i="3"/>
  <c r="O169" i="3"/>
  <c r="P169" i="3"/>
  <c r="K170" i="3"/>
  <c r="L170" i="3"/>
  <c r="M170" i="3"/>
  <c r="N170" i="3"/>
  <c r="O170" i="3"/>
  <c r="P170" i="3"/>
  <c r="K171" i="3"/>
  <c r="L171" i="3"/>
  <c r="M171" i="3"/>
  <c r="N171" i="3"/>
  <c r="O171" i="3"/>
  <c r="P171" i="3"/>
  <c r="K172" i="3"/>
  <c r="L172" i="3"/>
  <c r="M172" i="3"/>
  <c r="N172" i="3"/>
  <c r="O172" i="3"/>
  <c r="P172" i="3"/>
  <c r="K173" i="3"/>
  <c r="L173" i="3"/>
  <c r="M173" i="3"/>
  <c r="N173" i="3"/>
  <c r="O173" i="3"/>
  <c r="P173" i="3"/>
  <c r="K174" i="3"/>
  <c r="L174" i="3"/>
  <c r="M174" i="3"/>
  <c r="N174" i="3"/>
  <c r="O174" i="3"/>
  <c r="P174" i="3"/>
  <c r="K175" i="3"/>
  <c r="L175" i="3"/>
  <c r="M175" i="3"/>
  <c r="N175" i="3"/>
  <c r="O175" i="3"/>
  <c r="P175" i="3"/>
  <c r="K176" i="3"/>
  <c r="L176" i="3"/>
  <c r="M176" i="3"/>
  <c r="N176" i="3"/>
  <c r="O176" i="3"/>
  <c r="P176" i="3"/>
  <c r="K177" i="3"/>
  <c r="L177" i="3"/>
  <c r="M177" i="3"/>
  <c r="N177" i="3"/>
  <c r="O177" i="3"/>
  <c r="P177" i="3"/>
  <c r="K178" i="3"/>
  <c r="L178" i="3"/>
  <c r="M178" i="3"/>
  <c r="N178" i="3"/>
  <c r="O178" i="3"/>
  <c r="P178" i="3"/>
  <c r="K179" i="3"/>
  <c r="L179" i="3"/>
  <c r="M179" i="3"/>
  <c r="N179" i="3"/>
  <c r="O179" i="3"/>
  <c r="P179" i="3"/>
  <c r="K180" i="3"/>
  <c r="L180" i="3"/>
  <c r="M180" i="3"/>
  <c r="N180" i="3"/>
  <c r="O180" i="3"/>
  <c r="P180" i="3"/>
  <c r="K181" i="3"/>
  <c r="L181" i="3"/>
  <c r="M181" i="3"/>
  <c r="N181" i="3"/>
  <c r="O181" i="3"/>
  <c r="P181" i="3"/>
  <c r="K182" i="3"/>
  <c r="L182" i="3"/>
  <c r="M182" i="3"/>
  <c r="N182" i="3"/>
  <c r="O182" i="3"/>
  <c r="P182" i="3"/>
  <c r="K183" i="3"/>
  <c r="L183" i="3"/>
  <c r="M183" i="3"/>
  <c r="N183" i="3"/>
  <c r="O183" i="3"/>
  <c r="P183" i="3"/>
  <c r="K184" i="3"/>
  <c r="L184" i="3"/>
  <c r="M184" i="3"/>
  <c r="N184" i="3"/>
  <c r="O184" i="3"/>
  <c r="P184" i="3"/>
  <c r="K185" i="3"/>
  <c r="L185" i="3"/>
  <c r="M185" i="3"/>
  <c r="N185" i="3"/>
  <c r="O185" i="3"/>
  <c r="P185" i="3"/>
  <c r="K186" i="3"/>
  <c r="L186" i="3"/>
  <c r="M186" i="3"/>
  <c r="N186" i="3"/>
  <c r="O186" i="3"/>
  <c r="P186" i="3"/>
  <c r="K187" i="3"/>
  <c r="L187" i="3"/>
  <c r="M187" i="3"/>
  <c r="N187" i="3"/>
  <c r="O187" i="3"/>
  <c r="P187" i="3"/>
  <c r="K188" i="3"/>
  <c r="L188" i="3"/>
  <c r="M188" i="3"/>
  <c r="N188" i="3"/>
  <c r="O188" i="3"/>
  <c r="P188" i="3"/>
  <c r="K189" i="3"/>
  <c r="L189" i="3"/>
  <c r="M189" i="3"/>
  <c r="N189" i="3"/>
  <c r="O189" i="3"/>
  <c r="P189" i="3"/>
  <c r="K190" i="3"/>
  <c r="L190" i="3"/>
  <c r="M190" i="3"/>
  <c r="N190" i="3"/>
  <c r="O190" i="3"/>
  <c r="P190" i="3"/>
  <c r="K191" i="3"/>
  <c r="L191" i="3"/>
  <c r="M191" i="3"/>
  <c r="N191" i="3"/>
  <c r="O191" i="3"/>
  <c r="P191" i="3"/>
  <c r="K192" i="3"/>
  <c r="L192" i="3"/>
  <c r="M192" i="3"/>
  <c r="N192" i="3"/>
  <c r="O192" i="3"/>
  <c r="P192" i="3"/>
  <c r="K193" i="3"/>
  <c r="L193" i="3"/>
  <c r="M193" i="3"/>
  <c r="N193" i="3"/>
  <c r="O193" i="3"/>
  <c r="P193" i="3"/>
  <c r="K194" i="3"/>
  <c r="L194" i="3"/>
  <c r="M194" i="3"/>
  <c r="N194" i="3"/>
  <c r="O194" i="3"/>
  <c r="P194" i="3"/>
  <c r="K195" i="3"/>
  <c r="L195" i="3"/>
  <c r="M195" i="3"/>
  <c r="N195" i="3"/>
  <c r="O195" i="3"/>
  <c r="P195" i="3"/>
  <c r="K196" i="3"/>
  <c r="L196" i="3"/>
  <c r="M196" i="3"/>
  <c r="N196" i="3"/>
  <c r="O196" i="3"/>
  <c r="P196" i="3"/>
  <c r="K197" i="3"/>
  <c r="L197" i="3"/>
  <c r="M197" i="3"/>
  <c r="N197" i="3"/>
  <c r="O197" i="3"/>
  <c r="P197" i="3"/>
  <c r="K198" i="3"/>
  <c r="L198" i="3"/>
  <c r="M198" i="3"/>
  <c r="N198" i="3"/>
  <c r="O198" i="3"/>
  <c r="P198" i="3"/>
  <c r="K199" i="3"/>
  <c r="L199" i="3"/>
  <c r="M199" i="3"/>
  <c r="N199" i="3"/>
  <c r="O199" i="3"/>
  <c r="P199" i="3"/>
  <c r="K200" i="3"/>
  <c r="L200" i="3"/>
  <c r="M200" i="3"/>
  <c r="N200" i="3"/>
  <c r="O200" i="3"/>
  <c r="P200" i="3"/>
  <c r="K201" i="3"/>
  <c r="L201" i="3"/>
  <c r="M201" i="3"/>
  <c r="N201" i="3"/>
  <c r="O201" i="3"/>
  <c r="P201" i="3"/>
  <c r="K202" i="3"/>
  <c r="L202" i="3"/>
  <c r="M202" i="3"/>
  <c r="N202" i="3"/>
  <c r="O202" i="3"/>
  <c r="P202" i="3"/>
  <c r="K203" i="3"/>
  <c r="L203" i="3"/>
  <c r="M203" i="3"/>
  <c r="N203" i="3"/>
  <c r="O203" i="3"/>
  <c r="P203" i="3"/>
  <c r="K204" i="3"/>
  <c r="L204" i="3"/>
  <c r="M204" i="3"/>
  <c r="N204" i="3"/>
  <c r="O204" i="3"/>
  <c r="P204" i="3"/>
  <c r="K205" i="3"/>
  <c r="L205" i="3"/>
  <c r="M205" i="3"/>
  <c r="N205" i="3"/>
  <c r="O205" i="3"/>
  <c r="P205" i="3"/>
  <c r="K206" i="3"/>
  <c r="L206" i="3"/>
  <c r="M206" i="3"/>
  <c r="N206" i="3"/>
  <c r="O206" i="3"/>
  <c r="P206" i="3"/>
  <c r="K207" i="3"/>
  <c r="L207" i="3"/>
  <c r="M207" i="3"/>
  <c r="N207" i="3"/>
  <c r="O207" i="3"/>
  <c r="P207" i="3"/>
  <c r="K208" i="3"/>
  <c r="L208" i="3"/>
  <c r="M208" i="3"/>
  <c r="N208" i="3"/>
  <c r="O208" i="3"/>
  <c r="P208" i="3"/>
  <c r="K209" i="3"/>
  <c r="L209" i="3"/>
  <c r="M209" i="3"/>
  <c r="N209" i="3"/>
  <c r="O209" i="3"/>
  <c r="P209" i="3"/>
  <c r="K210" i="3"/>
  <c r="L210" i="3"/>
  <c r="M210" i="3"/>
  <c r="N210" i="3"/>
  <c r="O210" i="3"/>
  <c r="P210" i="3"/>
  <c r="K211" i="3"/>
  <c r="L211" i="3"/>
  <c r="M211" i="3"/>
  <c r="N211" i="3"/>
  <c r="O211" i="3"/>
  <c r="P211" i="3"/>
  <c r="K212" i="3"/>
  <c r="L212" i="3"/>
  <c r="M212" i="3"/>
  <c r="N212" i="3"/>
  <c r="O212" i="3"/>
  <c r="P212" i="3"/>
  <c r="K213" i="3"/>
  <c r="L213" i="3"/>
  <c r="M213" i="3"/>
  <c r="N213" i="3"/>
  <c r="O213" i="3"/>
  <c r="P213" i="3"/>
  <c r="K214" i="3"/>
  <c r="L214" i="3"/>
  <c r="M214" i="3"/>
  <c r="N214" i="3"/>
  <c r="O214" i="3"/>
  <c r="P214" i="3"/>
  <c r="K215" i="3"/>
  <c r="L215" i="3"/>
  <c r="M215" i="3"/>
  <c r="N215" i="3"/>
  <c r="O215" i="3"/>
  <c r="P215" i="3"/>
  <c r="K216" i="3"/>
  <c r="L216" i="3"/>
  <c r="M216" i="3"/>
  <c r="N216" i="3"/>
  <c r="O216" i="3"/>
  <c r="P216" i="3"/>
  <c r="K217" i="3"/>
  <c r="L217" i="3"/>
  <c r="M217" i="3"/>
  <c r="N217" i="3"/>
  <c r="O217" i="3"/>
  <c r="P217" i="3"/>
  <c r="K218" i="3"/>
  <c r="L218" i="3"/>
  <c r="M218" i="3"/>
  <c r="N218" i="3"/>
  <c r="O218" i="3"/>
  <c r="P218" i="3"/>
  <c r="K219" i="3"/>
  <c r="L219" i="3"/>
  <c r="M219" i="3"/>
  <c r="N219" i="3"/>
  <c r="O219" i="3"/>
  <c r="P219" i="3"/>
  <c r="K220" i="3"/>
  <c r="L220" i="3"/>
  <c r="M220" i="3"/>
  <c r="N220" i="3"/>
  <c r="O220" i="3"/>
  <c r="P220" i="3"/>
  <c r="K221" i="3"/>
  <c r="L221" i="3"/>
  <c r="M221" i="3"/>
  <c r="N221" i="3"/>
  <c r="O221" i="3"/>
  <c r="P221" i="3"/>
  <c r="K222" i="3"/>
  <c r="L222" i="3"/>
  <c r="M222" i="3"/>
  <c r="N222" i="3"/>
  <c r="O222" i="3"/>
  <c r="P222" i="3"/>
  <c r="K223" i="3"/>
  <c r="L223" i="3"/>
  <c r="M223" i="3"/>
  <c r="N223" i="3"/>
  <c r="O223" i="3"/>
  <c r="P223" i="3"/>
  <c r="K224" i="3"/>
  <c r="L224" i="3"/>
  <c r="M224" i="3"/>
  <c r="N224" i="3"/>
  <c r="O224" i="3"/>
  <c r="P224" i="3"/>
  <c r="K225" i="3"/>
  <c r="L225" i="3"/>
  <c r="M225" i="3"/>
  <c r="N225" i="3"/>
  <c r="O225" i="3"/>
  <c r="P225" i="3"/>
  <c r="K226" i="3"/>
  <c r="L226" i="3"/>
  <c r="M226" i="3"/>
  <c r="N226" i="3"/>
  <c r="O226" i="3"/>
  <c r="P226" i="3"/>
  <c r="K227" i="3"/>
  <c r="L227" i="3"/>
  <c r="M227" i="3"/>
  <c r="N227" i="3"/>
  <c r="O227" i="3"/>
  <c r="P227" i="3"/>
  <c r="K228" i="3"/>
  <c r="L228" i="3"/>
  <c r="M228" i="3"/>
  <c r="N228" i="3"/>
  <c r="O228" i="3"/>
  <c r="P228" i="3"/>
  <c r="K229" i="3"/>
  <c r="L229" i="3"/>
  <c r="M229" i="3"/>
  <c r="N229" i="3"/>
  <c r="O229" i="3"/>
  <c r="P229" i="3"/>
  <c r="K230" i="3"/>
  <c r="L230" i="3"/>
  <c r="M230" i="3"/>
  <c r="N230" i="3"/>
  <c r="O230" i="3"/>
  <c r="P230" i="3"/>
  <c r="K231" i="3"/>
  <c r="L231" i="3"/>
  <c r="M231" i="3"/>
  <c r="N231" i="3"/>
  <c r="O231" i="3"/>
  <c r="P231" i="3"/>
  <c r="K232" i="3"/>
  <c r="L232" i="3"/>
  <c r="M232" i="3"/>
  <c r="N232" i="3"/>
  <c r="O232" i="3"/>
  <c r="P232" i="3"/>
  <c r="K233" i="3"/>
  <c r="L233" i="3"/>
  <c r="M233" i="3"/>
  <c r="N233" i="3"/>
  <c r="O233" i="3"/>
  <c r="P233" i="3"/>
  <c r="K234" i="3"/>
  <c r="L234" i="3"/>
  <c r="M234" i="3"/>
  <c r="N234" i="3"/>
  <c r="O234" i="3"/>
  <c r="P234" i="3"/>
  <c r="K235" i="3"/>
  <c r="L235" i="3"/>
  <c r="M235" i="3"/>
  <c r="N235" i="3"/>
  <c r="O235" i="3"/>
  <c r="P235" i="3"/>
  <c r="K236" i="3"/>
  <c r="L236" i="3"/>
  <c r="M236" i="3"/>
  <c r="N236" i="3"/>
  <c r="O236" i="3"/>
  <c r="P236" i="3"/>
  <c r="K237" i="3"/>
  <c r="L237" i="3"/>
  <c r="M237" i="3"/>
  <c r="N237" i="3"/>
  <c r="O237" i="3"/>
  <c r="P237" i="3"/>
  <c r="K238" i="3"/>
  <c r="L238" i="3"/>
  <c r="M238" i="3"/>
  <c r="N238" i="3"/>
  <c r="O238" i="3"/>
  <c r="P238" i="3"/>
  <c r="K239" i="3"/>
  <c r="L239" i="3"/>
  <c r="M239" i="3"/>
  <c r="N239" i="3"/>
  <c r="O239" i="3"/>
  <c r="P239" i="3"/>
  <c r="K240" i="3"/>
  <c r="L240" i="3"/>
  <c r="M240" i="3"/>
  <c r="N240" i="3"/>
  <c r="O240" i="3"/>
  <c r="P240" i="3"/>
  <c r="K241" i="3"/>
  <c r="L241" i="3"/>
  <c r="M241" i="3"/>
  <c r="N241" i="3"/>
  <c r="O241" i="3"/>
  <c r="P241" i="3"/>
  <c r="K242" i="3"/>
  <c r="L242" i="3"/>
  <c r="M242" i="3"/>
  <c r="N242" i="3"/>
  <c r="O242" i="3"/>
  <c r="P242" i="3"/>
  <c r="K243" i="3"/>
  <c r="L243" i="3"/>
  <c r="M243" i="3"/>
  <c r="N243" i="3"/>
  <c r="O243" i="3"/>
  <c r="P243" i="3"/>
  <c r="K244" i="3"/>
  <c r="L244" i="3"/>
  <c r="M244" i="3"/>
  <c r="N244" i="3"/>
  <c r="O244" i="3"/>
  <c r="P244" i="3"/>
  <c r="K245" i="3"/>
  <c r="L245" i="3"/>
  <c r="M245" i="3"/>
  <c r="N245" i="3"/>
  <c r="O245" i="3"/>
  <c r="P245" i="3"/>
  <c r="K246" i="3"/>
  <c r="L246" i="3"/>
  <c r="M246" i="3"/>
  <c r="N246" i="3"/>
  <c r="O246" i="3"/>
  <c r="P246" i="3"/>
  <c r="K247" i="3"/>
  <c r="L247" i="3"/>
  <c r="M247" i="3"/>
  <c r="N247" i="3"/>
  <c r="O247" i="3"/>
  <c r="P247" i="3"/>
  <c r="K248" i="3"/>
  <c r="L248" i="3"/>
  <c r="M248" i="3"/>
  <c r="N248" i="3"/>
  <c r="O248" i="3"/>
  <c r="P248" i="3"/>
  <c r="K249" i="3"/>
  <c r="L249" i="3"/>
  <c r="M249" i="3"/>
  <c r="N249" i="3"/>
  <c r="O249" i="3"/>
  <c r="P249" i="3"/>
  <c r="K250" i="3"/>
  <c r="L250" i="3"/>
  <c r="M250" i="3"/>
  <c r="N250" i="3"/>
  <c r="O250" i="3"/>
  <c r="P250" i="3"/>
  <c r="K251" i="3"/>
  <c r="L251" i="3"/>
  <c r="M251" i="3"/>
  <c r="N251" i="3"/>
  <c r="O251" i="3"/>
  <c r="P251" i="3"/>
  <c r="K252" i="3"/>
  <c r="L252" i="3"/>
  <c r="M252" i="3"/>
  <c r="N252" i="3"/>
  <c r="O252" i="3"/>
  <c r="P252" i="3"/>
  <c r="K253" i="3"/>
  <c r="L253" i="3"/>
  <c r="M253" i="3"/>
  <c r="N253" i="3"/>
  <c r="O253" i="3"/>
  <c r="P253" i="3"/>
  <c r="K254" i="3"/>
  <c r="L254" i="3"/>
  <c r="M254" i="3"/>
  <c r="N254" i="3"/>
  <c r="O254" i="3"/>
  <c r="P254" i="3"/>
  <c r="K255" i="3"/>
  <c r="L255" i="3"/>
  <c r="M255" i="3"/>
  <c r="N255" i="3"/>
  <c r="O255" i="3"/>
  <c r="P255" i="3"/>
  <c r="K256" i="3"/>
  <c r="L256" i="3"/>
  <c r="M256" i="3"/>
  <c r="N256" i="3"/>
  <c r="O256" i="3"/>
  <c r="P256" i="3"/>
  <c r="K257" i="3"/>
  <c r="L257" i="3"/>
  <c r="M257" i="3"/>
  <c r="N257" i="3"/>
  <c r="O257" i="3"/>
  <c r="P257" i="3"/>
  <c r="K258" i="3"/>
  <c r="L258" i="3"/>
  <c r="M258" i="3"/>
  <c r="N258" i="3"/>
  <c r="O258" i="3"/>
  <c r="P258" i="3"/>
  <c r="K259" i="3"/>
  <c r="L259" i="3"/>
  <c r="M259" i="3"/>
  <c r="N259" i="3"/>
  <c r="O259" i="3"/>
  <c r="P259" i="3"/>
  <c r="K260" i="3"/>
  <c r="L260" i="3"/>
  <c r="M260" i="3"/>
  <c r="N260" i="3"/>
  <c r="O260" i="3"/>
  <c r="P260" i="3"/>
  <c r="K261" i="3"/>
  <c r="L261" i="3"/>
  <c r="M261" i="3"/>
  <c r="N261" i="3"/>
  <c r="O261" i="3"/>
  <c r="P261" i="3"/>
  <c r="K262" i="3"/>
  <c r="L262" i="3"/>
  <c r="M262" i="3"/>
  <c r="N262" i="3"/>
  <c r="O262" i="3"/>
  <c r="P262" i="3"/>
  <c r="K263" i="3"/>
  <c r="L263" i="3"/>
  <c r="M263" i="3"/>
  <c r="N263" i="3"/>
  <c r="O263" i="3"/>
  <c r="P263" i="3"/>
  <c r="K264" i="3"/>
  <c r="L264" i="3"/>
  <c r="M264" i="3"/>
  <c r="N264" i="3"/>
  <c r="O264" i="3"/>
  <c r="P264" i="3"/>
  <c r="K265" i="3"/>
  <c r="L265" i="3"/>
  <c r="M265" i="3"/>
  <c r="N265" i="3"/>
  <c r="O265" i="3"/>
  <c r="P265" i="3"/>
  <c r="K266" i="3"/>
  <c r="L266" i="3"/>
  <c r="M266" i="3"/>
  <c r="N266" i="3"/>
  <c r="O266" i="3"/>
  <c r="P266" i="3"/>
  <c r="K267" i="3"/>
  <c r="L267" i="3"/>
  <c r="M267" i="3"/>
  <c r="N267" i="3"/>
  <c r="O267" i="3"/>
  <c r="P267" i="3"/>
  <c r="K268" i="3"/>
  <c r="L268" i="3"/>
  <c r="M268" i="3"/>
  <c r="N268" i="3"/>
  <c r="O268" i="3"/>
  <c r="P268" i="3"/>
  <c r="K269" i="3"/>
  <c r="L269" i="3"/>
  <c r="M269" i="3"/>
  <c r="N269" i="3"/>
  <c r="O269" i="3"/>
  <c r="P269" i="3"/>
  <c r="K270" i="3"/>
  <c r="L270" i="3"/>
  <c r="M270" i="3"/>
  <c r="N270" i="3"/>
  <c r="O270" i="3"/>
  <c r="P270" i="3"/>
  <c r="K271" i="3"/>
  <c r="L271" i="3"/>
  <c r="M271" i="3"/>
  <c r="N271" i="3"/>
  <c r="O271" i="3"/>
  <c r="P271" i="3"/>
  <c r="K272" i="3"/>
  <c r="L272" i="3"/>
  <c r="M272" i="3"/>
  <c r="N272" i="3"/>
  <c r="O272" i="3"/>
  <c r="P272" i="3"/>
  <c r="K273" i="3"/>
  <c r="L273" i="3"/>
  <c r="M273" i="3"/>
  <c r="N273" i="3"/>
  <c r="O273" i="3"/>
  <c r="P273" i="3"/>
  <c r="K274" i="3"/>
  <c r="L274" i="3"/>
  <c r="M274" i="3"/>
  <c r="N274" i="3"/>
  <c r="O274" i="3"/>
  <c r="P274" i="3"/>
  <c r="K275" i="3"/>
  <c r="L275" i="3"/>
  <c r="M275" i="3"/>
  <c r="N275" i="3"/>
  <c r="O275" i="3"/>
  <c r="P275" i="3"/>
  <c r="K276" i="3"/>
  <c r="L276" i="3"/>
  <c r="M276" i="3"/>
  <c r="N276" i="3"/>
  <c r="O276" i="3"/>
  <c r="P276" i="3"/>
  <c r="K277" i="3"/>
  <c r="L277" i="3"/>
  <c r="M277" i="3"/>
  <c r="N277" i="3"/>
  <c r="O277" i="3"/>
  <c r="P277" i="3"/>
  <c r="K278" i="3"/>
  <c r="L278" i="3"/>
  <c r="M278" i="3"/>
  <c r="N278" i="3"/>
  <c r="O278" i="3"/>
  <c r="P278" i="3"/>
  <c r="K279" i="3"/>
  <c r="L279" i="3"/>
  <c r="M279" i="3"/>
  <c r="N279" i="3"/>
  <c r="O279" i="3"/>
  <c r="P279" i="3"/>
  <c r="K280" i="3"/>
  <c r="L280" i="3"/>
  <c r="M280" i="3"/>
  <c r="N280" i="3"/>
  <c r="O280" i="3"/>
  <c r="P280" i="3"/>
  <c r="K281" i="3"/>
  <c r="L281" i="3"/>
  <c r="M281" i="3"/>
  <c r="N281" i="3"/>
  <c r="O281" i="3"/>
  <c r="P281" i="3"/>
  <c r="K282" i="3"/>
  <c r="L282" i="3"/>
  <c r="M282" i="3"/>
  <c r="N282" i="3"/>
  <c r="O282" i="3"/>
  <c r="P282" i="3"/>
  <c r="K283" i="3"/>
  <c r="L283" i="3"/>
  <c r="M283" i="3"/>
  <c r="N283" i="3"/>
  <c r="O283" i="3"/>
  <c r="P283" i="3"/>
  <c r="K284" i="3"/>
  <c r="L284" i="3"/>
  <c r="M284" i="3"/>
  <c r="N284" i="3"/>
  <c r="O284" i="3"/>
  <c r="P284" i="3"/>
  <c r="K285" i="3"/>
  <c r="L285" i="3"/>
  <c r="M285" i="3"/>
  <c r="N285" i="3"/>
  <c r="O285" i="3"/>
  <c r="P285" i="3"/>
  <c r="K286" i="3"/>
  <c r="L286" i="3"/>
  <c r="M286" i="3"/>
  <c r="N286" i="3"/>
  <c r="O286" i="3"/>
  <c r="P286" i="3"/>
  <c r="K287" i="3"/>
  <c r="L287" i="3"/>
  <c r="M287" i="3"/>
  <c r="N287" i="3"/>
  <c r="O287" i="3"/>
  <c r="P287" i="3"/>
  <c r="K288" i="3"/>
  <c r="L288" i="3"/>
  <c r="M288" i="3"/>
  <c r="N288" i="3"/>
  <c r="O288" i="3"/>
  <c r="P288" i="3"/>
  <c r="K289" i="3"/>
  <c r="L289" i="3"/>
  <c r="M289" i="3"/>
  <c r="N289" i="3"/>
  <c r="O289" i="3"/>
  <c r="P289" i="3"/>
  <c r="K290" i="3"/>
  <c r="L290" i="3"/>
  <c r="M290" i="3"/>
  <c r="N290" i="3"/>
  <c r="O290" i="3"/>
  <c r="P290" i="3"/>
  <c r="K291" i="3"/>
  <c r="L291" i="3"/>
  <c r="M291" i="3"/>
  <c r="N291" i="3"/>
  <c r="O291" i="3"/>
  <c r="P291" i="3"/>
  <c r="K292" i="3"/>
  <c r="L292" i="3"/>
  <c r="M292" i="3"/>
  <c r="N292" i="3"/>
  <c r="O292" i="3"/>
  <c r="P292" i="3"/>
  <c r="K293" i="3"/>
  <c r="L293" i="3"/>
  <c r="M293" i="3"/>
  <c r="N293" i="3"/>
  <c r="O293" i="3"/>
  <c r="P293" i="3"/>
  <c r="K294" i="3"/>
  <c r="L294" i="3"/>
  <c r="M294" i="3"/>
  <c r="N294" i="3"/>
  <c r="O294" i="3"/>
  <c r="P294" i="3"/>
  <c r="K295" i="3"/>
  <c r="L295" i="3"/>
  <c r="M295" i="3"/>
  <c r="N295" i="3"/>
  <c r="O295" i="3"/>
  <c r="P295" i="3"/>
  <c r="K296" i="3"/>
  <c r="L296" i="3"/>
  <c r="M296" i="3"/>
  <c r="N296" i="3"/>
  <c r="O296" i="3"/>
  <c r="P296" i="3"/>
  <c r="K297" i="3"/>
  <c r="L297" i="3"/>
  <c r="M297" i="3"/>
  <c r="N297" i="3"/>
  <c r="O297" i="3"/>
  <c r="P297" i="3"/>
  <c r="K298" i="3"/>
  <c r="L298" i="3"/>
  <c r="M298" i="3"/>
  <c r="N298" i="3"/>
  <c r="O298" i="3"/>
  <c r="P298" i="3"/>
  <c r="K299" i="3"/>
  <c r="L299" i="3"/>
  <c r="M299" i="3"/>
  <c r="N299" i="3"/>
  <c r="O299" i="3"/>
  <c r="P299" i="3"/>
  <c r="K300" i="3"/>
  <c r="L300" i="3"/>
  <c r="M300" i="3"/>
  <c r="N300" i="3"/>
  <c r="O300" i="3"/>
  <c r="P300" i="3"/>
  <c r="K301" i="3"/>
  <c r="L301" i="3"/>
  <c r="M301" i="3"/>
  <c r="N301" i="3"/>
  <c r="O301" i="3"/>
  <c r="P301" i="3"/>
  <c r="K302" i="3"/>
  <c r="L302" i="3"/>
  <c r="M302" i="3"/>
  <c r="N302" i="3"/>
  <c r="O302" i="3"/>
  <c r="P302" i="3"/>
  <c r="K303" i="3"/>
  <c r="L303" i="3"/>
  <c r="M303" i="3"/>
  <c r="N303" i="3"/>
  <c r="O303" i="3"/>
  <c r="P303" i="3"/>
  <c r="K304" i="3"/>
  <c r="L304" i="3"/>
  <c r="M304" i="3"/>
  <c r="N304" i="3"/>
  <c r="O304" i="3"/>
  <c r="P304" i="3"/>
  <c r="K305" i="3"/>
  <c r="L305" i="3"/>
  <c r="M305" i="3"/>
  <c r="N305" i="3"/>
  <c r="O305" i="3"/>
  <c r="P305" i="3"/>
  <c r="K306" i="3"/>
  <c r="L306" i="3"/>
  <c r="M306" i="3"/>
  <c r="N306" i="3"/>
  <c r="O306" i="3"/>
  <c r="P306" i="3"/>
  <c r="K307" i="3"/>
  <c r="L307" i="3"/>
  <c r="M307" i="3"/>
  <c r="N307" i="3"/>
  <c r="O307" i="3"/>
  <c r="P307" i="3"/>
  <c r="K308" i="3"/>
  <c r="L308" i="3"/>
  <c r="M308" i="3"/>
  <c r="N308" i="3"/>
  <c r="O308" i="3"/>
  <c r="P308" i="3"/>
  <c r="K309" i="3"/>
  <c r="L309" i="3"/>
  <c r="M309" i="3"/>
  <c r="N309" i="3"/>
  <c r="O309" i="3"/>
  <c r="P309" i="3"/>
  <c r="K310" i="3"/>
  <c r="L310" i="3"/>
  <c r="M310" i="3"/>
  <c r="N310" i="3"/>
  <c r="O310" i="3"/>
  <c r="P310" i="3"/>
  <c r="K311" i="3"/>
  <c r="L311" i="3"/>
  <c r="M311" i="3"/>
  <c r="N311" i="3"/>
  <c r="O311" i="3"/>
  <c r="P311" i="3"/>
  <c r="K312" i="3"/>
  <c r="L312" i="3"/>
  <c r="M312" i="3"/>
  <c r="N312" i="3"/>
  <c r="O312" i="3"/>
  <c r="P312" i="3"/>
  <c r="K313" i="3"/>
  <c r="L313" i="3"/>
  <c r="M313" i="3"/>
  <c r="N313" i="3"/>
  <c r="O313" i="3"/>
  <c r="P313" i="3"/>
  <c r="K314" i="3"/>
  <c r="L314" i="3"/>
  <c r="M314" i="3"/>
  <c r="N314" i="3"/>
  <c r="O314" i="3"/>
  <c r="P314" i="3"/>
  <c r="K315" i="3"/>
  <c r="L315" i="3"/>
  <c r="M315" i="3"/>
  <c r="N315" i="3"/>
  <c r="O315" i="3"/>
  <c r="P315" i="3"/>
  <c r="K316" i="3"/>
  <c r="L316" i="3"/>
  <c r="M316" i="3"/>
  <c r="N316" i="3"/>
  <c r="O316" i="3"/>
  <c r="P316" i="3"/>
  <c r="K317" i="3"/>
  <c r="L317" i="3"/>
  <c r="M317" i="3"/>
  <c r="N317" i="3"/>
  <c r="O317" i="3"/>
  <c r="P317" i="3"/>
  <c r="K318" i="3"/>
  <c r="L318" i="3"/>
  <c r="M318" i="3"/>
  <c r="N318" i="3"/>
  <c r="O318" i="3"/>
  <c r="P318" i="3"/>
  <c r="K319" i="3"/>
  <c r="L319" i="3"/>
  <c r="M319" i="3"/>
  <c r="N319" i="3"/>
  <c r="O319" i="3"/>
  <c r="P319" i="3"/>
  <c r="K320" i="3"/>
  <c r="L320" i="3"/>
  <c r="M320" i="3"/>
  <c r="N320" i="3"/>
  <c r="O320" i="3"/>
  <c r="P320" i="3"/>
  <c r="K321" i="3"/>
  <c r="L321" i="3"/>
  <c r="M321" i="3"/>
  <c r="N321" i="3"/>
  <c r="O321" i="3"/>
  <c r="P321" i="3"/>
  <c r="K322" i="3"/>
  <c r="L322" i="3"/>
  <c r="M322" i="3"/>
  <c r="N322" i="3"/>
  <c r="O322" i="3"/>
  <c r="P322" i="3"/>
  <c r="K323" i="3"/>
  <c r="L323" i="3"/>
  <c r="M323" i="3"/>
  <c r="N323" i="3"/>
  <c r="O323" i="3"/>
  <c r="P323" i="3"/>
  <c r="K324" i="3"/>
  <c r="L324" i="3"/>
  <c r="M324" i="3"/>
  <c r="N324" i="3"/>
  <c r="O324" i="3"/>
  <c r="P324" i="3"/>
  <c r="K325" i="3"/>
  <c r="L325" i="3"/>
  <c r="M325" i="3"/>
  <c r="N325" i="3"/>
  <c r="O325" i="3"/>
  <c r="P325" i="3"/>
  <c r="K326" i="3"/>
  <c r="L326" i="3"/>
  <c r="M326" i="3"/>
  <c r="N326" i="3"/>
  <c r="O326" i="3"/>
  <c r="P326" i="3"/>
  <c r="K327" i="3"/>
  <c r="L327" i="3"/>
  <c r="M327" i="3"/>
  <c r="N327" i="3"/>
  <c r="O327" i="3"/>
  <c r="P327" i="3"/>
  <c r="K328" i="3"/>
  <c r="L328" i="3"/>
  <c r="M328" i="3"/>
  <c r="N328" i="3"/>
  <c r="O328" i="3"/>
  <c r="P328" i="3"/>
  <c r="K329" i="3"/>
  <c r="L329" i="3"/>
  <c r="M329" i="3"/>
  <c r="N329" i="3"/>
  <c r="O329" i="3"/>
  <c r="P329" i="3"/>
  <c r="K330" i="3"/>
  <c r="L330" i="3"/>
  <c r="M330" i="3"/>
  <c r="N330" i="3"/>
  <c r="O330" i="3"/>
  <c r="P330" i="3"/>
  <c r="K331" i="3"/>
  <c r="L331" i="3"/>
  <c r="M331" i="3"/>
  <c r="N331" i="3"/>
  <c r="O331" i="3"/>
  <c r="P331" i="3"/>
  <c r="K332" i="3"/>
  <c r="L332" i="3"/>
  <c r="M332" i="3"/>
  <c r="N332" i="3"/>
  <c r="O332" i="3"/>
  <c r="P332" i="3"/>
  <c r="K333" i="3"/>
  <c r="L333" i="3"/>
  <c r="M333" i="3"/>
  <c r="N333" i="3"/>
  <c r="O333" i="3"/>
  <c r="P333" i="3"/>
  <c r="K334" i="3"/>
  <c r="L334" i="3"/>
  <c r="M334" i="3"/>
  <c r="N334" i="3"/>
  <c r="O334" i="3"/>
  <c r="P334" i="3"/>
  <c r="K335" i="3"/>
  <c r="L335" i="3"/>
  <c r="M335" i="3"/>
  <c r="N335" i="3"/>
  <c r="O335" i="3"/>
  <c r="P335" i="3"/>
  <c r="K336" i="3"/>
  <c r="L336" i="3"/>
  <c r="M336" i="3"/>
  <c r="N336" i="3"/>
  <c r="O336" i="3"/>
  <c r="P336" i="3"/>
  <c r="K337" i="3"/>
  <c r="L337" i="3"/>
  <c r="M337" i="3"/>
  <c r="N337" i="3"/>
  <c r="O337" i="3"/>
  <c r="P337" i="3"/>
  <c r="K338" i="3"/>
  <c r="L338" i="3"/>
  <c r="M338" i="3"/>
  <c r="N338" i="3"/>
  <c r="O338" i="3"/>
  <c r="P338" i="3"/>
  <c r="K339" i="3"/>
  <c r="L339" i="3"/>
  <c r="M339" i="3"/>
  <c r="N339" i="3"/>
  <c r="O339" i="3"/>
  <c r="P339" i="3"/>
  <c r="K340" i="3"/>
  <c r="L340" i="3"/>
  <c r="M340" i="3"/>
  <c r="N340" i="3"/>
  <c r="O340" i="3"/>
  <c r="P340" i="3"/>
  <c r="K341" i="3"/>
  <c r="L341" i="3"/>
  <c r="M341" i="3"/>
  <c r="N341" i="3"/>
  <c r="O341" i="3"/>
  <c r="P341" i="3"/>
  <c r="K342" i="3"/>
  <c r="L342" i="3"/>
  <c r="M342" i="3"/>
  <c r="N342" i="3"/>
  <c r="O342" i="3"/>
  <c r="P342" i="3"/>
  <c r="K343" i="3"/>
  <c r="L343" i="3"/>
  <c r="M343" i="3"/>
  <c r="N343" i="3"/>
  <c r="O343" i="3"/>
  <c r="P343" i="3"/>
  <c r="K344" i="3"/>
  <c r="L344" i="3"/>
  <c r="M344" i="3"/>
  <c r="N344" i="3"/>
  <c r="O344" i="3"/>
  <c r="P344" i="3"/>
  <c r="K345" i="3"/>
  <c r="L345" i="3"/>
  <c r="M345" i="3"/>
  <c r="N345" i="3"/>
  <c r="O345" i="3"/>
  <c r="P345" i="3"/>
  <c r="K346" i="3"/>
  <c r="L346" i="3"/>
  <c r="M346" i="3"/>
  <c r="N346" i="3"/>
  <c r="O346" i="3"/>
  <c r="P346" i="3"/>
  <c r="K347" i="3"/>
  <c r="L347" i="3"/>
  <c r="M347" i="3"/>
  <c r="N347" i="3"/>
  <c r="O347" i="3"/>
  <c r="P347" i="3"/>
  <c r="K348" i="3"/>
  <c r="L348" i="3"/>
  <c r="M348" i="3"/>
  <c r="N348" i="3"/>
  <c r="O348" i="3"/>
  <c r="P348" i="3"/>
  <c r="K349" i="3"/>
  <c r="L349" i="3"/>
  <c r="M349" i="3"/>
  <c r="N349" i="3"/>
  <c r="O349" i="3"/>
  <c r="P349" i="3"/>
  <c r="K350" i="3"/>
  <c r="L350" i="3"/>
  <c r="M350" i="3"/>
  <c r="N350" i="3"/>
  <c r="O350" i="3"/>
  <c r="P350" i="3"/>
  <c r="K351" i="3"/>
  <c r="L351" i="3"/>
  <c r="M351" i="3"/>
  <c r="N351" i="3"/>
  <c r="O351" i="3"/>
  <c r="P351" i="3"/>
  <c r="K352" i="3"/>
  <c r="L352" i="3"/>
  <c r="M352" i="3"/>
  <c r="N352" i="3"/>
  <c r="O352" i="3"/>
  <c r="P352" i="3"/>
  <c r="K353" i="3"/>
  <c r="L353" i="3"/>
  <c r="M353" i="3"/>
  <c r="N353" i="3"/>
  <c r="O353" i="3"/>
  <c r="P353" i="3"/>
  <c r="K354" i="3"/>
  <c r="L354" i="3"/>
  <c r="M354" i="3"/>
  <c r="N354" i="3"/>
  <c r="O354" i="3"/>
  <c r="P354" i="3"/>
  <c r="K355" i="3"/>
  <c r="L355" i="3"/>
  <c r="M355" i="3"/>
  <c r="N355" i="3"/>
  <c r="O355" i="3"/>
  <c r="P355" i="3"/>
  <c r="K356" i="3"/>
  <c r="L356" i="3"/>
  <c r="M356" i="3"/>
  <c r="N356" i="3"/>
  <c r="O356" i="3"/>
  <c r="P356" i="3"/>
  <c r="K357" i="3"/>
  <c r="L357" i="3"/>
  <c r="M357" i="3"/>
  <c r="N357" i="3"/>
  <c r="O357" i="3"/>
  <c r="P357" i="3"/>
  <c r="K358" i="3"/>
  <c r="L358" i="3"/>
  <c r="M358" i="3"/>
  <c r="N358" i="3"/>
  <c r="O358" i="3"/>
  <c r="P358" i="3"/>
  <c r="K359" i="3"/>
  <c r="L359" i="3"/>
  <c r="M359" i="3"/>
  <c r="N359" i="3"/>
  <c r="O359" i="3"/>
  <c r="P359" i="3"/>
  <c r="K360" i="3"/>
  <c r="L360" i="3"/>
  <c r="M360" i="3"/>
  <c r="N360" i="3"/>
  <c r="O360" i="3"/>
  <c r="P360" i="3"/>
  <c r="K361" i="3"/>
  <c r="L361" i="3"/>
  <c r="M361" i="3"/>
  <c r="N361" i="3"/>
  <c r="O361" i="3"/>
  <c r="P361" i="3"/>
  <c r="K362" i="3"/>
  <c r="L362" i="3"/>
  <c r="M362" i="3"/>
  <c r="N362" i="3"/>
  <c r="O362" i="3"/>
  <c r="P362" i="3"/>
  <c r="K363" i="3"/>
  <c r="L363" i="3"/>
  <c r="M363" i="3"/>
  <c r="N363" i="3"/>
  <c r="O363" i="3"/>
  <c r="P363" i="3"/>
  <c r="K364" i="3"/>
  <c r="L364" i="3"/>
  <c r="M364" i="3"/>
  <c r="N364" i="3"/>
  <c r="O364" i="3"/>
  <c r="P364" i="3"/>
  <c r="K365" i="3"/>
  <c r="L365" i="3"/>
  <c r="M365" i="3"/>
  <c r="N365" i="3"/>
  <c r="O365" i="3"/>
  <c r="P365" i="3"/>
  <c r="K366" i="3"/>
  <c r="L366" i="3"/>
  <c r="M366" i="3"/>
  <c r="N366" i="3"/>
  <c r="O366" i="3"/>
  <c r="P366" i="3"/>
  <c r="K367" i="3"/>
  <c r="L367" i="3"/>
  <c r="M367" i="3"/>
  <c r="N367" i="3"/>
  <c r="O367" i="3"/>
  <c r="P367" i="3"/>
  <c r="K368" i="3"/>
  <c r="L368" i="3"/>
  <c r="M368" i="3"/>
  <c r="N368" i="3"/>
  <c r="O368" i="3"/>
  <c r="P368" i="3"/>
  <c r="K369" i="3"/>
  <c r="L369" i="3"/>
  <c r="M369" i="3"/>
  <c r="N369" i="3"/>
  <c r="O369" i="3"/>
  <c r="P369" i="3"/>
  <c r="K370" i="3"/>
  <c r="L370" i="3"/>
  <c r="M370" i="3"/>
  <c r="N370" i="3"/>
  <c r="O370" i="3"/>
  <c r="P370" i="3"/>
  <c r="K371" i="3"/>
  <c r="L371" i="3"/>
  <c r="M371" i="3"/>
  <c r="N371" i="3"/>
  <c r="O371" i="3"/>
  <c r="P371" i="3"/>
  <c r="K372" i="3"/>
  <c r="L372" i="3"/>
  <c r="M372" i="3"/>
  <c r="N372" i="3"/>
  <c r="O372" i="3"/>
  <c r="P372" i="3"/>
  <c r="K373" i="3"/>
  <c r="L373" i="3"/>
  <c r="M373" i="3"/>
  <c r="N373" i="3"/>
  <c r="O373" i="3"/>
  <c r="P373" i="3"/>
  <c r="K374" i="3"/>
  <c r="L374" i="3"/>
  <c r="M374" i="3"/>
  <c r="N374" i="3"/>
  <c r="O374" i="3"/>
  <c r="P374" i="3"/>
  <c r="K375" i="3"/>
  <c r="L375" i="3"/>
  <c r="M375" i="3"/>
  <c r="N375" i="3"/>
  <c r="O375" i="3"/>
  <c r="P375" i="3"/>
  <c r="K376" i="3"/>
  <c r="L376" i="3"/>
  <c r="M376" i="3"/>
  <c r="N376" i="3"/>
  <c r="O376" i="3"/>
  <c r="P376" i="3"/>
  <c r="K377" i="3"/>
  <c r="L377" i="3"/>
  <c r="M377" i="3"/>
  <c r="N377" i="3"/>
  <c r="O377" i="3"/>
  <c r="P377" i="3"/>
  <c r="K378" i="3"/>
  <c r="L378" i="3"/>
  <c r="M378" i="3"/>
  <c r="N378" i="3"/>
  <c r="O378" i="3"/>
  <c r="P378" i="3"/>
  <c r="K379" i="3"/>
  <c r="L379" i="3"/>
  <c r="M379" i="3"/>
  <c r="N379" i="3"/>
  <c r="O379" i="3"/>
  <c r="P379" i="3"/>
  <c r="K380" i="3"/>
  <c r="L380" i="3"/>
  <c r="M380" i="3"/>
  <c r="N380" i="3"/>
  <c r="O380" i="3"/>
  <c r="P380" i="3"/>
  <c r="K381" i="3"/>
  <c r="L381" i="3"/>
  <c r="M381" i="3"/>
  <c r="N381" i="3"/>
  <c r="O381" i="3"/>
  <c r="P381" i="3"/>
  <c r="K382" i="3"/>
  <c r="L382" i="3"/>
  <c r="M382" i="3"/>
  <c r="N382" i="3"/>
  <c r="O382" i="3"/>
  <c r="P382" i="3"/>
  <c r="K383" i="3"/>
  <c r="L383" i="3"/>
  <c r="M383" i="3"/>
  <c r="N383" i="3"/>
  <c r="O383" i="3"/>
  <c r="P383" i="3"/>
  <c r="K384" i="3"/>
  <c r="L384" i="3"/>
  <c r="M384" i="3"/>
  <c r="N384" i="3"/>
  <c r="O384" i="3"/>
  <c r="P384" i="3"/>
  <c r="K385" i="3"/>
  <c r="L385" i="3"/>
  <c r="M385" i="3"/>
  <c r="N385" i="3"/>
  <c r="O385" i="3"/>
  <c r="P385" i="3"/>
  <c r="K386" i="3"/>
  <c r="L386" i="3"/>
  <c r="M386" i="3"/>
  <c r="N386" i="3"/>
  <c r="O386" i="3"/>
  <c r="P386" i="3"/>
  <c r="K387" i="3"/>
  <c r="L387" i="3"/>
  <c r="M387" i="3"/>
  <c r="N387" i="3"/>
  <c r="O387" i="3"/>
  <c r="P387" i="3"/>
  <c r="K388" i="3"/>
  <c r="L388" i="3"/>
  <c r="M388" i="3"/>
  <c r="N388" i="3"/>
  <c r="O388" i="3"/>
  <c r="P388" i="3"/>
  <c r="K389" i="3"/>
  <c r="L389" i="3"/>
  <c r="M389" i="3"/>
  <c r="N389" i="3"/>
  <c r="O389" i="3"/>
  <c r="P389" i="3"/>
  <c r="K390" i="3"/>
  <c r="L390" i="3"/>
  <c r="M390" i="3"/>
  <c r="N390" i="3"/>
  <c r="O390" i="3"/>
  <c r="P390" i="3"/>
  <c r="K391" i="3"/>
  <c r="L391" i="3"/>
  <c r="M391" i="3"/>
  <c r="N391" i="3"/>
  <c r="O391" i="3"/>
  <c r="P391" i="3"/>
  <c r="K392" i="3"/>
  <c r="L392" i="3"/>
  <c r="M392" i="3"/>
  <c r="N392" i="3"/>
  <c r="O392" i="3"/>
  <c r="P392" i="3"/>
  <c r="K393" i="3"/>
  <c r="L393" i="3"/>
  <c r="M393" i="3"/>
  <c r="N393" i="3"/>
  <c r="O393" i="3"/>
  <c r="P393" i="3"/>
  <c r="K394" i="3"/>
  <c r="L394" i="3"/>
  <c r="M394" i="3"/>
  <c r="N394" i="3"/>
  <c r="O394" i="3"/>
  <c r="P394" i="3"/>
  <c r="K395" i="3"/>
  <c r="L395" i="3"/>
  <c r="M395" i="3"/>
  <c r="N395" i="3"/>
  <c r="O395" i="3"/>
  <c r="P395" i="3"/>
  <c r="K396" i="3"/>
  <c r="L396" i="3"/>
  <c r="M396" i="3"/>
  <c r="N396" i="3"/>
  <c r="O396" i="3"/>
  <c r="P396" i="3"/>
  <c r="K397" i="3"/>
  <c r="L397" i="3"/>
  <c r="M397" i="3"/>
  <c r="N397" i="3"/>
  <c r="O397" i="3"/>
  <c r="P397" i="3"/>
  <c r="K398" i="3"/>
  <c r="L398" i="3"/>
  <c r="M398" i="3"/>
  <c r="N398" i="3"/>
  <c r="O398" i="3"/>
  <c r="P398" i="3"/>
  <c r="K399" i="3"/>
  <c r="L399" i="3"/>
  <c r="M399" i="3"/>
  <c r="N399" i="3"/>
  <c r="O399" i="3"/>
  <c r="P399" i="3"/>
  <c r="K400" i="3"/>
  <c r="L400" i="3"/>
  <c r="M400" i="3"/>
  <c r="N400" i="3"/>
  <c r="O400" i="3"/>
  <c r="P400" i="3"/>
  <c r="K401" i="3"/>
  <c r="L401" i="3"/>
  <c r="M401" i="3"/>
  <c r="N401" i="3"/>
  <c r="O401" i="3"/>
  <c r="P401" i="3"/>
  <c r="K402" i="3"/>
  <c r="L402" i="3"/>
  <c r="M402" i="3"/>
  <c r="N402" i="3"/>
  <c r="O402" i="3"/>
  <c r="P402" i="3"/>
  <c r="K403" i="3"/>
  <c r="L403" i="3"/>
  <c r="M403" i="3"/>
  <c r="N403" i="3"/>
  <c r="O403" i="3"/>
  <c r="P403" i="3"/>
  <c r="K404" i="3"/>
  <c r="L404" i="3"/>
  <c r="M404" i="3"/>
  <c r="N404" i="3"/>
  <c r="O404" i="3"/>
  <c r="P404" i="3"/>
  <c r="K405" i="3"/>
  <c r="L405" i="3"/>
  <c r="M405" i="3"/>
  <c r="N405" i="3"/>
  <c r="O405" i="3"/>
  <c r="P405" i="3"/>
  <c r="K406" i="3"/>
  <c r="L406" i="3"/>
  <c r="M406" i="3"/>
  <c r="N406" i="3"/>
  <c r="O406" i="3"/>
  <c r="P406" i="3"/>
  <c r="K407" i="3"/>
  <c r="L407" i="3"/>
  <c r="M407" i="3"/>
  <c r="N407" i="3"/>
  <c r="O407" i="3"/>
  <c r="P407" i="3"/>
  <c r="K408" i="3"/>
  <c r="L408" i="3"/>
  <c r="M408" i="3"/>
  <c r="N408" i="3"/>
  <c r="O408" i="3"/>
  <c r="P408" i="3"/>
  <c r="K409" i="3"/>
  <c r="L409" i="3"/>
  <c r="M409" i="3"/>
  <c r="N409" i="3"/>
  <c r="O409" i="3"/>
  <c r="P409" i="3"/>
  <c r="K410" i="3"/>
  <c r="L410" i="3"/>
  <c r="M410" i="3"/>
  <c r="N410" i="3"/>
  <c r="O410" i="3"/>
  <c r="P410" i="3"/>
  <c r="K411" i="3"/>
  <c r="L411" i="3"/>
  <c r="M411" i="3"/>
  <c r="N411" i="3"/>
  <c r="O411" i="3"/>
  <c r="P411" i="3"/>
  <c r="K412" i="3"/>
  <c r="L412" i="3"/>
  <c r="M412" i="3"/>
  <c r="N412" i="3"/>
  <c r="O412" i="3"/>
  <c r="P412" i="3"/>
  <c r="K413" i="3"/>
  <c r="L413" i="3"/>
  <c r="M413" i="3"/>
  <c r="N413" i="3"/>
  <c r="O413" i="3"/>
  <c r="P413" i="3"/>
  <c r="K414" i="3"/>
  <c r="L414" i="3"/>
  <c r="M414" i="3"/>
  <c r="N414" i="3"/>
  <c r="O414" i="3"/>
  <c r="P414" i="3"/>
  <c r="K415" i="3"/>
  <c r="L415" i="3"/>
  <c r="M415" i="3"/>
  <c r="N415" i="3"/>
  <c r="O415" i="3"/>
  <c r="P415" i="3"/>
  <c r="K416" i="3"/>
  <c r="L416" i="3"/>
  <c r="M416" i="3"/>
  <c r="N416" i="3"/>
  <c r="O416" i="3"/>
  <c r="P416" i="3"/>
  <c r="K417" i="3"/>
  <c r="L417" i="3"/>
  <c r="M417" i="3"/>
  <c r="N417" i="3"/>
  <c r="O417" i="3"/>
  <c r="P417" i="3"/>
  <c r="K418" i="3"/>
  <c r="L418" i="3"/>
  <c r="M418" i="3"/>
  <c r="N418" i="3"/>
  <c r="O418" i="3"/>
  <c r="P418" i="3"/>
  <c r="K419" i="3"/>
  <c r="L419" i="3"/>
  <c r="M419" i="3"/>
  <c r="N419" i="3"/>
  <c r="O419" i="3"/>
  <c r="P419" i="3"/>
  <c r="K420" i="3"/>
  <c r="L420" i="3"/>
  <c r="M420" i="3"/>
  <c r="N420" i="3"/>
  <c r="O420" i="3"/>
  <c r="P420" i="3"/>
  <c r="K421" i="3"/>
  <c r="L421" i="3"/>
  <c r="M421" i="3"/>
  <c r="N421" i="3"/>
  <c r="O421" i="3"/>
  <c r="P421" i="3"/>
  <c r="K422" i="3"/>
  <c r="L422" i="3"/>
  <c r="M422" i="3"/>
  <c r="N422" i="3"/>
  <c r="O422" i="3"/>
  <c r="P422" i="3"/>
  <c r="K423" i="3"/>
  <c r="L423" i="3"/>
  <c r="M423" i="3"/>
  <c r="N423" i="3"/>
  <c r="O423" i="3"/>
  <c r="P423" i="3"/>
  <c r="K424" i="3"/>
  <c r="L424" i="3"/>
  <c r="M424" i="3"/>
  <c r="N424" i="3"/>
  <c r="O424" i="3"/>
  <c r="P424" i="3"/>
  <c r="K425" i="3"/>
  <c r="L425" i="3"/>
  <c r="M425" i="3"/>
  <c r="N425" i="3"/>
  <c r="O425" i="3"/>
  <c r="P425" i="3"/>
  <c r="K426" i="3"/>
  <c r="L426" i="3"/>
  <c r="M426" i="3"/>
  <c r="N426" i="3"/>
  <c r="O426" i="3"/>
  <c r="P426" i="3"/>
  <c r="K427" i="3"/>
  <c r="L427" i="3"/>
  <c r="M427" i="3"/>
  <c r="N427" i="3"/>
  <c r="O427" i="3"/>
  <c r="P427" i="3"/>
  <c r="K428" i="3"/>
  <c r="L428" i="3"/>
  <c r="M428" i="3"/>
  <c r="N428" i="3"/>
  <c r="O428" i="3"/>
  <c r="P428" i="3"/>
  <c r="K429" i="3"/>
  <c r="L429" i="3"/>
  <c r="M429" i="3"/>
  <c r="N429" i="3"/>
  <c r="O429" i="3"/>
  <c r="P429" i="3"/>
  <c r="K430" i="3"/>
  <c r="L430" i="3"/>
  <c r="M430" i="3"/>
  <c r="N430" i="3"/>
  <c r="O430" i="3"/>
  <c r="P430" i="3"/>
  <c r="K431" i="3"/>
  <c r="L431" i="3"/>
  <c r="M431" i="3"/>
  <c r="N431" i="3"/>
  <c r="O431" i="3"/>
  <c r="P431" i="3"/>
  <c r="K432" i="3"/>
  <c r="L432" i="3"/>
  <c r="M432" i="3"/>
  <c r="N432" i="3"/>
  <c r="O432" i="3"/>
  <c r="P432" i="3"/>
  <c r="K433" i="3"/>
  <c r="L433" i="3"/>
  <c r="M433" i="3"/>
  <c r="N433" i="3"/>
  <c r="O433" i="3"/>
  <c r="P433" i="3"/>
  <c r="K434" i="3"/>
  <c r="L434" i="3"/>
  <c r="M434" i="3"/>
  <c r="N434" i="3"/>
  <c r="O434" i="3"/>
  <c r="P434" i="3"/>
  <c r="K435" i="3"/>
  <c r="L435" i="3"/>
  <c r="M435" i="3"/>
  <c r="N435" i="3"/>
  <c r="O435" i="3"/>
  <c r="P435" i="3"/>
  <c r="K436" i="3"/>
  <c r="L436" i="3"/>
  <c r="M436" i="3"/>
  <c r="N436" i="3"/>
  <c r="O436" i="3"/>
  <c r="P436" i="3"/>
  <c r="K437" i="3"/>
  <c r="L437" i="3"/>
  <c r="M437" i="3"/>
  <c r="N437" i="3"/>
  <c r="O437" i="3"/>
  <c r="P437" i="3"/>
  <c r="K438" i="3"/>
  <c r="L438" i="3"/>
  <c r="M438" i="3"/>
  <c r="N438" i="3"/>
  <c r="O438" i="3"/>
  <c r="P438" i="3"/>
  <c r="K439" i="3"/>
  <c r="L439" i="3"/>
  <c r="M439" i="3"/>
  <c r="N439" i="3"/>
  <c r="O439" i="3"/>
  <c r="P439" i="3"/>
  <c r="K440" i="3"/>
  <c r="L440" i="3"/>
  <c r="M440" i="3"/>
  <c r="N440" i="3"/>
  <c r="O440" i="3"/>
  <c r="P440" i="3"/>
  <c r="K441" i="3"/>
  <c r="L441" i="3"/>
  <c r="M441" i="3"/>
  <c r="N441" i="3"/>
  <c r="O441" i="3"/>
  <c r="P441" i="3"/>
  <c r="K442" i="3"/>
  <c r="L442" i="3"/>
  <c r="M442" i="3"/>
  <c r="N442" i="3"/>
  <c r="O442" i="3"/>
  <c r="P442" i="3"/>
  <c r="K443" i="3"/>
  <c r="L443" i="3"/>
  <c r="M443" i="3"/>
  <c r="N443" i="3"/>
  <c r="O443" i="3"/>
  <c r="P443" i="3"/>
  <c r="K444" i="3"/>
  <c r="L444" i="3"/>
  <c r="M444" i="3"/>
  <c r="N444" i="3"/>
  <c r="O444" i="3"/>
  <c r="P444" i="3"/>
  <c r="K445" i="3"/>
  <c r="L445" i="3"/>
  <c r="M445" i="3"/>
  <c r="N445" i="3"/>
  <c r="O445" i="3"/>
  <c r="P445" i="3"/>
  <c r="K446" i="3"/>
  <c r="L446" i="3"/>
  <c r="M446" i="3"/>
  <c r="N446" i="3"/>
  <c r="O446" i="3"/>
  <c r="P446" i="3"/>
  <c r="K447" i="3"/>
  <c r="L447" i="3"/>
  <c r="M447" i="3"/>
  <c r="N447" i="3"/>
  <c r="O447" i="3"/>
  <c r="P447" i="3"/>
  <c r="K448" i="3"/>
  <c r="L448" i="3"/>
  <c r="M448" i="3"/>
  <c r="N448" i="3"/>
  <c r="O448" i="3"/>
  <c r="P448" i="3"/>
  <c r="K449" i="3"/>
  <c r="L449" i="3"/>
  <c r="M449" i="3"/>
  <c r="N449" i="3"/>
  <c r="O449" i="3"/>
  <c r="P449" i="3"/>
  <c r="K450" i="3"/>
  <c r="L450" i="3"/>
  <c r="M450" i="3"/>
  <c r="N450" i="3"/>
  <c r="O450" i="3"/>
  <c r="P450" i="3"/>
  <c r="K451" i="3"/>
  <c r="L451" i="3"/>
  <c r="M451" i="3"/>
  <c r="N451" i="3"/>
  <c r="O451" i="3"/>
  <c r="P451" i="3"/>
  <c r="K452" i="3"/>
  <c r="L452" i="3"/>
  <c r="M452" i="3"/>
  <c r="N452" i="3"/>
  <c r="O452" i="3"/>
  <c r="P452" i="3"/>
  <c r="K453" i="3"/>
  <c r="L453" i="3"/>
  <c r="M453" i="3"/>
  <c r="N453" i="3"/>
  <c r="O453" i="3"/>
  <c r="P453" i="3"/>
  <c r="K454" i="3"/>
  <c r="L454" i="3"/>
  <c r="M454" i="3"/>
  <c r="N454" i="3"/>
  <c r="O454" i="3"/>
  <c r="P454" i="3"/>
  <c r="K455" i="3"/>
  <c r="L455" i="3"/>
  <c r="M455" i="3"/>
  <c r="N455" i="3"/>
  <c r="O455" i="3"/>
  <c r="P455" i="3"/>
  <c r="K456" i="3"/>
  <c r="L456" i="3"/>
  <c r="M456" i="3"/>
  <c r="N456" i="3"/>
  <c r="O456" i="3"/>
  <c r="P456" i="3"/>
  <c r="K457" i="3"/>
  <c r="L457" i="3"/>
  <c r="M457" i="3"/>
  <c r="N457" i="3"/>
  <c r="O457" i="3"/>
  <c r="P457" i="3"/>
  <c r="K458" i="3"/>
  <c r="L458" i="3"/>
  <c r="M458" i="3"/>
  <c r="N458" i="3"/>
  <c r="O458" i="3"/>
  <c r="P458" i="3"/>
  <c r="K459" i="3"/>
  <c r="L459" i="3"/>
  <c r="M459" i="3"/>
  <c r="N459" i="3"/>
  <c r="O459" i="3"/>
  <c r="P459" i="3"/>
  <c r="K460" i="3"/>
  <c r="L460" i="3"/>
  <c r="M460" i="3"/>
  <c r="N460" i="3"/>
  <c r="O460" i="3"/>
  <c r="P460" i="3"/>
  <c r="K461" i="3"/>
  <c r="L461" i="3"/>
  <c r="M461" i="3"/>
  <c r="N461" i="3"/>
  <c r="O461" i="3"/>
  <c r="P461" i="3"/>
  <c r="K462" i="3"/>
  <c r="L462" i="3"/>
  <c r="M462" i="3"/>
  <c r="N462" i="3"/>
  <c r="O462" i="3"/>
  <c r="P462" i="3"/>
  <c r="K463" i="3"/>
  <c r="L463" i="3"/>
  <c r="M463" i="3"/>
  <c r="N463" i="3"/>
  <c r="O463" i="3"/>
  <c r="P463" i="3"/>
  <c r="K464" i="3"/>
  <c r="L464" i="3"/>
  <c r="M464" i="3"/>
  <c r="N464" i="3"/>
  <c r="O464" i="3"/>
  <c r="P464" i="3"/>
  <c r="K465" i="3"/>
  <c r="L465" i="3"/>
  <c r="M465" i="3"/>
  <c r="N465" i="3"/>
  <c r="O465" i="3"/>
  <c r="P465" i="3"/>
  <c r="K466" i="3"/>
  <c r="L466" i="3"/>
  <c r="M466" i="3"/>
  <c r="N466" i="3"/>
  <c r="O466" i="3"/>
  <c r="P466" i="3"/>
  <c r="K467" i="3"/>
  <c r="L467" i="3"/>
  <c r="M467" i="3"/>
  <c r="N467" i="3"/>
  <c r="O467" i="3"/>
  <c r="P467" i="3"/>
  <c r="K468" i="3"/>
  <c r="L468" i="3"/>
  <c r="M468" i="3"/>
  <c r="N468" i="3"/>
  <c r="O468" i="3"/>
  <c r="P468" i="3"/>
  <c r="K469" i="3"/>
  <c r="L469" i="3"/>
  <c r="M469" i="3"/>
  <c r="N469" i="3"/>
  <c r="O469" i="3"/>
  <c r="P469" i="3"/>
  <c r="K470" i="3"/>
  <c r="L470" i="3"/>
  <c r="M470" i="3"/>
  <c r="N470" i="3"/>
  <c r="O470" i="3"/>
  <c r="P470" i="3"/>
  <c r="K471" i="3"/>
  <c r="L471" i="3"/>
  <c r="M471" i="3"/>
  <c r="N471" i="3"/>
  <c r="O471" i="3"/>
  <c r="P471" i="3"/>
  <c r="K472" i="3"/>
  <c r="L472" i="3"/>
  <c r="M472" i="3"/>
  <c r="N472" i="3"/>
  <c r="O472" i="3"/>
  <c r="P472" i="3"/>
  <c r="K473" i="3"/>
  <c r="L473" i="3"/>
  <c r="M473" i="3"/>
  <c r="N473" i="3"/>
  <c r="O473" i="3"/>
  <c r="P473" i="3"/>
  <c r="K474" i="3"/>
  <c r="L474" i="3"/>
  <c r="M474" i="3"/>
  <c r="N474" i="3"/>
  <c r="O474" i="3"/>
  <c r="P474" i="3"/>
  <c r="K475" i="3"/>
  <c r="L475" i="3"/>
  <c r="M475" i="3"/>
  <c r="N475" i="3"/>
  <c r="O475" i="3"/>
  <c r="P475" i="3"/>
  <c r="K476" i="3"/>
  <c r="L476" i="3"/>
  <c r="M476" i="3"/>
  <c r="N476" i="3"/>
  <c r="O476" i="3"/>
  <c r="P476" i="3"/>
  <c r="K477" i="3"/>
  <c r="L477" i="3"/>
  <c r="M477" i="3"/>
  <c r="N477" i="3"/>
  <c r="O477" i="3"/>
  <c r="P477" i="3"/>
  <c r="K478" i="3"/>
  <c r="L478" i="3"/>
  <c r="M478" i="3"/>
  <c r="N478" i="3"/>
  <c r="O478" i="3"/>
  <c r="P478" i="3"/>
  <c r="K479" i="3"/>
  <c r="L479" i="3"/>
  <c r="M479" i="3"/>
  <c r="N479" i="3"/>
  <c r="O479" i="3"/>
  <c r="P479" i="3"/>
  <c r="K480" i="3"/>
  <c r="L480" i="3"/>
  <c r="M480" i="3"/>
  <c r="N480" i="3"/>
  <c r="O480" i="3"/>
  <c r="P480" i="3"/>
  <c r="K481" i="3"/>
  <c r="L481" i="3"/>
  <c r="M481" i="3"/>
  <c r="N481" i="3"/>
  <c r="O481" i="3"/>
  <c r="P481" i="3"/>
  <c r="K482" i="3"/>
  <c r="L482" i="3"/>
  <c r="M482" i="3"/>
  <c r="N482" i="3"/>
  <c r="O482" i="3"/>
  <c r="P482" i="3"/>
  <c r="K483" i="3"/>
  <c r="L483" i="3"/>
  <c r="M483" i="3"/>
  <c r="N483" i="3"/>
  <c r="O483" i="3"/>
  <c r="P483" i="3"/>
  <c r="K484" i="3"/>
  <c r="L484" i="3"/>
  <c r="M484" i="3"/>
  <c r="N484" i="3"/>
  <c r="O484" i="3"/>
  <c r="P484" i="3"/>
  <c r="K485" i="3"/>
  <c r="L485" i="3"/>
  <c r="M485" i="3"/>
  <c r="N485" i="3"/>
  <c r="O485" i="3"/>
  <c r="P485" i="3"/>
  <c r="K486" i="3"/>
  <c r="L486" i="3"/>
  <c r="M486" i="3"/>
  <c r="N486" i="3"/>
  <c r="O486" i="3"/>
  <c r="P486" i="3"/>
  <c r="K487" i="3"/>
  <c r="L487" i="3"/>
  <c r="M487" i="3"/>
  <c r="N487" i="3"/>
  <c r="O487" i="3"/>
  <c r="P487" i="3"/>
  <c r="K488" i="3"/>
  <c r="L488" i="3"/>
  <c r="M488" i="3"/>
  <c r="N488" i="3"/>
  <c r="O488" i="3"/>
  <c r="P488" i="3"/>
  <c r="K489" i="3"/>
  <c r="L489" i="3"/>
  <c r="M489" i="3"/>
  <c r="N489" i="3"/>
  <c r="O489" i="3"/>
  <c r="P489" i="3"/>
  <c r="K490" i="3"/>
  <c r="L490" i="3"/>
  <c r="M490" i="3"/>
  <c r="N490" i="3"/>
  <c r="O490" i="3"/>
  <c r="P490" i="3"/>
  <c r="K491" i="3"/>
  <c r="L491" i="3"/>
  <c r="M491" i="3"/>
  <c r="N491" i="3"/>
  <c r="O491" i="3"/>
  <c r="P491" i="3"/>
  <c r="K492" i="3"/>
  <c r="L492" i="3"/>
  <c r="M492" i="3"/>
  <c r="N492" i="3"/>
  <c r="O492" i="3"/>
  <c r="P492" i="3"/>
  <c r="K493" i="3"/>
  <c r="L493" i="3"/>
  <c r="M493" i="3"/>
  <c r="N493" i="3"/>
  <c r="O493" i="3"/>
  <c r="P493" i="3"/>
  <c r="K494" i="3"/>
  <c r="L494" i="3"/>
  <c r="M494" i="3"/>
  <c r="N494" i="3"/>
  <c r="O494" i="3"/>
  <c r="P494" i="3"/>
  <c r="K495" i="3"/>
  <c r="L495" i="3"/>
  <c r="M495" i="3"/>
  <c r="N495" i="3"/>
  <c r="O495" i="3"/>
  <c r="P495" i="3"/>
  <c r="K496" i="3"/>
  <c r="L496" i="3"/>
  <c r="M496" i="3"/>
  <c r="N496" i="3"/>
  <c r="O496" i="3"/>
  <c r="P496" i="3"/>
  <c r="K497" i="3"/>
  <c r="L497" i="3"/>
  <c r="M497" i="3"/>
  <c r="N497" i="3"/>
  <c r="O497" i="3"/>
  <c r="P497" i="3"/>
  <c r="K498" i="3"/>
  <c r="L498" i="3"/>
  <c r="M498" i="3"/>
  <c r="N498" i="3"/>
  <c r="O498" i="3"/>
  <c r="P498" i="3"/>
  <c r="K499" i="3"/>
  <c r="L499" i="3"/>
  <c r="M499" i="3"/>
  <c r="N499" i="3"/>
  <c r="O499" i="3"/>
  <c r="P499" i="3"/>
  <c r="K500" i="3"/>
  <c r="L500" i="3"/>
  <c r="M500" i="3"/>
  <c r="N500" i="3"/>
  <c r="O500" i="3"/>
  <c r="P500" i="3"/>
  <c r="K501" i="3"/>
  <c r="L501" i="3"/>
  <c r="M501" i="3"/>
  <c r="N501" i="3"/>
  <c r="O501" i="3"/>
  <c r="P501" i="3"/>
  <c r="K502" i="3"/>
  <c r="L502" i="3"/>
  <c r="M502" i="3"/>
  <c r="N502" i="3"/>
  <c r="O502" i="3"/>
  <c r="P502" i="3"/>
  <c r="K503" i="3"/>
  <c r="L503" i="3"/>
  <c r="M503" i="3"/>
  <c r="N503" i="3"/>
  <c r="O503" i="3"/>
  <c r="P503" i="3"/>
  <c r="K504" i="3"/>
  <c r="L504" i="3"/>
  <c r="M504" i="3"/>
  <c r="N504" i="3"/>
  <c r="O504" i="3"/>
  <c r="P504" i="3"/>
  <c r="K505" i="3"/>
  <c r="L505" i="3"/>
  <c r="M505" i="3"/>
  <c r="N505" i="3"/>
  <c r="O505" i="3"/>
  <c r="P505" i="3"/>
  <c r="K506" i="3"/>
  <c r="L506" i="3"/>
  <c r="M506" i="3"/>
  <c r="N506" i="3"/>
  <c r="O506" i="3"/>
  <c r="P506" i="3"/>
  <c r="K507" i="3"/>
  <c r="L507" i="3"/>
  <c r="M507" i="3"/>
  <c r="N507" i="3"/>
  <c r="O507" i="3"/>
  <c r="P507" i="3"/>
  <c r="K508" i="3"/>
  <c r="L508" i="3"/>
  <c r="M508" i="3"/>
  <c r="N508" i="3"/>
  <c r="O508" i="3"/>
  <c r="P508" i="3"/>
  <c r="K509" i="3"/>
  <c r="L509" i="3"/>
  <c r="M509" i="3"/>
  <c r="N509" i="3"/>
  <c r="O509" i="3"/>
  <c r="P509" i="3"/>
  <c r="K510" i="3"/>
  <c r="L510" i="3"/>
  <c r="M510" i="3"/>
  <c r="N510" i="3"/>
  <c r="O510" i="3"/>
  <c r="P510" i="3"/>
  <c r="K511" i="3"/>
  <c r="L511" i="3"/>
  <c r="M511" i="3"/>
  <c r="N511" i="3"/>
  <c r="O511" i="3"/>
  <c r="P511" i="3"/>
  <c r="K512" i="3"/>
  <c r="L512" i="3"/>
  <c r="M512" i="3"/>
  <c r="N512" i="3"/>
  <c r="O512" i="3"/>
  <c r="P512" i="3"/>
  <c r="K513" i="3"/>
  <c r="L513" i="3"/>
  <c r="M513" i="3"/>
  <c r="N513" i="3"/>
  <c r="O513" i="3"/>
  <c r="P513" i="3"/>
  <c r="K514" i="3"/>
  <c r="L514" i="3"/>
  <c r="M514" i="3"/>
  <c r="N514" i="3"/>
  <c r="O514" i="3"/>
  <c r="P514" i="3"/>
  <c r="K515" i="3"/>
  <c r="L515" i="3"/>
  <c r="M515" i="3"/>
  <c r="N515" i="3"/>
  <c r="O515" i="3"/>
  <c r="P515" i="3"/>
  <c r="K516" i="3"/>
  <c r="L516" i="3"/>
  <c r="M516" i="3"/>
  <c r="N516" i="3"/>
  <c r="O516" i="3"/>
  <c r="P516" i="3"/>
  <c r="K517" i="3"/>
  <c r="L517" i="3"/>
  <c r="M517" i="3"/>
  <c r="N517" i="3"/>
  <c r="O517" i="3"/>
  <c r="P517" i="3"/>
  <c r="K518" i="3"/>
  <c r="L518" i="3"/>
  <c r="M518" i="3"/>
  <c r="N518" i="3"/>
  <c r="O518" i="3"/>
  <c r="P518" i="3"/>
  <c r="K519" i="3"/>
  <c r="L519" i="3"/>
  <c r="M519" i="3"/>
  <c r="N519" i="3"/>
  <c r="O519" i="3"/>
  <c r="P519" i="3"/>
  <c r="K520" i="3"/>
  <c r="L520" i="3"/>
  <c r="M520" i="3"/>
  <c r="N520" i="3"/>
  <c r="O520" i="3"/>
  <c r="P520" i="3"/>
  <c r="K521" i="3"/>
  <c r="L521" i="3"/>
  <c r="M521" i="3"/>
  <c r="N521" i="3"/>
  <c r="O521" i="3"/>
  <c r="P521" i="3"/>
  <c r="K522" i="3"/>
  <c r="L522" i="3"/>
  <c r="M522" i="3"/>
  <c r="N522" i="3"/>
  <c r="O522" i="3"/>
  <c r="P522" i="3"/>
  <c r="K523" i="3"/>
  <c r="L523" i="3"/>
  <c r="M523" i="3"/>
  <c r="N523" i="3"/>
  <c r="O523" i="3"/>
  <c r="P523" i="3"/>
  <c r="K524" i="3"/>
  <c r="L524" i="3"/>
  <c r="M524" i="3"/>
  <c r="N524" i="3"/>
  <c r="O524" i="3"/>
  <c r="P524" i="3"/>
  <c r="K525" i="3"/>
  <c r="L525" i="3"/>
  <c r="M525" i="3"/>
  <c r="N525" i="3"/>
  <c r="O525" i="3"/>
  <c r="P525" i="3"/>
  <c r="K526" i="3"/>
  <c r="L526" i="3"/>
  <c r="M526" i="3"/>
  <c r="N526" i="3"/>
  <c r="O526" i="3"/>
  <c r="P526" i="3"/>
  <c r="K527" i="3"/>
  <c r="L527" i="3"/>
  <c r="M527" i="3"/>
  <c r="N527" i="3"/>
  <c r="O527" i="3"/>
  <c r="P527" i="3"/>
  <c r="K528" i="3"/>
  <c r="L528" i="3"/>
  <c r="M528" i="3"/>
  <c r="N528" i="3"/>
  <c r="O528" i="3"/>
  <c r="P528" i="3"/>
  <c r="K529" i="3"/>
  <c r="L529" i="3"/>
  <c r="M529" i="3"/>
  <c r="N529" i="3"/>
  <c r="O529" i="3"/>
  <c r="P529" i="3"/>
  <c r="K530" i="3"/>
  <c r="L530" i="3"/>
  <c r="M530" i="3"/>
  <c r="N530" i="3"/>
  <c r="O530" i="3"/>
  <c r="P530" i="3"/>
  <c r="K531" i="3"/>
  <c r="L531" i="3"/>
  <c r="M531" i="3"/>
  <c r="N531" i="3"/>
  <c r="O531" i="3"/>
  <c r="P531" i="3"/>
  <c r="K532" i="3"/>
  <c r="L532" i="3"/>
  <c r="M532" i="3"/>
  <c r="N532" i="3"/>
  <c r="O532" i="3"/>
  <c r="P532" i="3"/>
  <c r="K533" i="3"/>
  <c r="L533" i="3"/>
  <c r="M533" i="3"/>
  <c r="N533" i="3"/>
  <c r="O533" i="3"/>
  <c r="P533" i="3"/>
  <c r="K534" i="3"/>
  <c r="L534" i="3"/>
  <c r="M534" i="3"/>
  <c r="N534" i="3"/>
  <c r="O534" i="3"/>
  <c r="P534" i="3"/>
  <c r="K535" i="3"/>
  <c r="L535" i="3"/>
  <c r="M535" i="3"/>
  <c r="N535" i="3"/>
  <c r="O535" i="3"/>
  <c r="P535" i="3"/>
  <c r="K536" i="3"/>
  <c r="L536" i="3"/>
  <c r="M536" i="3"/>
  <c r="N536" i="3"/>
  <c r="O536" i="3"/>
  <c r="P536" i="3"/>
  <c r="K537" i="3"/>
  <c r="L537" i="3"/>
  <c r="M537" i="3"/>
  <c r="N537" i="3"/>
  <c r="O537" i="3"/>
  <c r="P537" i="3"/>
  <c r="K538" i="3"/>
  <c r="L538" i="3"/>
  <c r="M538" i="3"/>
  <c r="N538" i="3"/>
  <c r="O538" i="3"/>
  <c r="P538" i="3"/>
  <c r="K539" i="3"/>
  <c r="L539" i="3"/>
  <c r="M539" i="3"/>
  <c r="N539" i="3"/>
  <c r="O539" i="3"/>
  <c r="P539" i="3"/>
  <c r="K540" i="3"/>
  <c r="L540" i="3"/>
  <c r="M540" i="3"/>
  <c r="N540" i="3"/>
  <c r="O540" i="3"/>
  <c r="P540" i="3"/>
  <c r="K541" i="3"/>
  <c r="L541" i="3"/>
  <c r="M541" i="3"/>
  <c r="N541" i="3"/>
  <c r="O541" i="3"/>
  <c r="P541" i="3"/>
  <c r="K542" i="3"/>
  <c r="L542" i="3"/>
  <c r="M542" i="3"/>
  <c r="N542" i="3"/>
  <c r="O542" i="3"/>
  <c r="P542" i="3"/>
  <c r="K543" i="3"/>
  <c r="L543" i="3"/>
  <c r="M543" i="3"/>
  <c r="N543" i="3"/>
  <c r="O543" i="3"/>
  <c r="P543" i="3"/>
  <c r="K544" i="3"/>
  <c r="L544" i="3"/>
  <c r="M544" i="3"/>
  <c r="N544" i="3"/>
  <c r="O544" i="3"/>
  <c r="P544" i="3"/>
  <c r="K545" i="3"/>
  <c r="L545" i="3"/>
  <c r="M545" i="3"/>
  <c r="N545" i="3"/>
  <c r="O545" i="3"/>
  <c r="P545" i="3"/>
  <c r="K546" i="3"/>
  <c r="L546" i="3"/>
  <c r="M546" i="3"/>
  <c r="N546" i="3"/>
  <c r="O546" i="3"/>
  <c r="P546" i="3"/>
  <c r="K547" i="3"/>
  <c r="L547" i="3"/>
  <c r="M547" i="3"/>
  <c r="N547" i="3"/>
  <c r="O547" i="3"/>
  <c r="P547" i="3"/>
  <c r="K548" i="3"/>
  <c r="L548" i="3"/>
  <c r="M548" i="3"/>
  <c r="N548" i="3"/>
  <c r="O548" i="3"/>
  <c r="P548" i="3"/>
  <c r="K549" i="3"/>
  <c r="L549" i="3"/>
  <c r="M549" i="3"/>
  <c r="N549" i="3"/>
  <c r="O549" i="3"/>
  <c r="P549" i="3"/>
  <c r="K550" i="3"/>
  <c r="L550" i="3"/>
  <c r="M550" i="3"/>
  <c r="N550" i="3"/>
  <c r="O550" i="3"/>
  <c r="P550" i="3"/>
  <c r="K551" i="3"/>
  <c r="L551" i="3"/>
  <c r="M551" i="3"/>
  <c r="N551" i="3"/>
  <c r="O551" i="3"/>
  <c r="P551" i="3"/>
  <c r="K552" i="3"/>
  <c r="L552" i="3"/>
  <c r="M552" i="3"/>
  <c r="N552" i="3"/>
  <c r="O552" i="3"/>
  <c r="P552" i="3"/>
  <c r="K553" i="3"/>
  <c r="L553" i="3"/>
  <c r="M553" i="3"/>
  <c r="N553" i="3"/>
  <c r="O553" i="3"/>
  <c r="P553" i="3"/>
  <c r="K554" i="3"/>
  <c r="L554" i="3"/>
  <c r="M554" i="3"/>
  <c r="N554" i="3"/>
  <c r="O554" i="3"/>
  <c r="P554" i="3"/>
  <c r="K555" i="3"/>
  <c r="L555" i="3"/>
  <c r="M555" i="3"/>
  <c r="N555" i="3"/>
  <c r="O555" i="3"/>
  <c r="P555" i="3"/>
  <c r="K556" i="3"/>
  <c r="L556" i="3"/>
  <c r="M556" i="3"/>
  <c r="N556" i="3"/>
  <c r="O556" i="3"/>
  <c r="P556" i="3"/>
  <c r="K557" i="3"/>
  <c r="L557" i="3"/>
  <c r="M557" i="3"/>
  <c r="N557" i="3"/>
  <c r="O557" i="3"/>
  <c r="P557" i="3"/>
  <c r="K558" i="3"/>
  <c r="L558" i="3"/>
  <c r="M558" i="3"/>
  <c r="N558" i="3"/>
  <c r="O558" i="3"/>
  <c r="P558" i="3"/>
  <c r="K559" i="3"/>
  <c r="L559" i="3"/>
  <c r="M559" i="3"/>
  <c r="N559" i="3"/>
  <c r="O559" i="3"/>
  <c r="P559" i="3"/>
  <c r="K560" i="3"/>
  <c r="L560" i="3"/>
  <c r="M560" i="3"/>
  <c r="N560" i="3"/>
  <c r="O560" i="3"/>
  <c r="P560" i="3"/>
  <c r="K561" i="3"/>
  <c r="L561" i="3"/>
  <c r="M561" i="3"/>
  <c r="N561" i="3"/>
  <c r="O561" i="3"/>
  <c r="P561" i="3"/>
  <c r="K562" i="3"/>
  <c r="L562" i="3"/>
  <c r="M562" i="3"/>
  <c r="N562" i="3"/>
  <c r="O562" i="3"/>
  <c r="P562" i="3"/>
  <c r="K563" i="3"/>
  <c r="L563" i="3"/>
  <c r="M563" i="3"/>
  <c r="N563" i="3"/>
  <c r="O563" i="3"/>
  <c r="P563" i="3"/>
  <c r="K564" i="3"/>
  <c r="L564" i="3"/>
  <c r="M564" i="3"/>
  <c r="N564" i="3"/>
  <c r="O564" i="3"/>
  <c r="P564" i="3"/>
  <c r="K565" i="3"/>
  <c r="L565" i="3"/>
  <c r="M565" i="3"/>
  <c r="N565" i="3"/>
  <c r="O565" i="3"/>
  <c r="P565" i="3"/>
  <c r="K566" i="3"/>
  <c r="L566" i="3"/>
  <c r="M566" i="3"/>
  <c r="N566" i="3"/>
  <c r="O566" i="3"/>
  <c r="P566" i="3"/>
  <c r="K567" i="3"/>
  <c r="L567" i="3"/>
  <c r="M567" i="3"/>
  <c r="N567" i="3"/>
  <c r="O567" i="3"/>
  <c r="P567" i="3"/>
  <c r="K568" i="3"/>
  <c r="L568" i="3"/>
  <c r="M568" i="3"/>
  <c r="N568" i="3"/>
  <c r="O568" i="3"/>
  <c r="P568" i="3"/>
  <c r="K569" i="3"/>
  <c r="L569" i="3"/>
  <c r="M569" i="3"/>
  <c r="N569" i="3"/>
  <c r="O569" i="3"/>
  <c r="P569" i="3"/>
  <c r="K570" i="3"/>
  <c r="L570" i="3"/>
  <c r="M570" i="3"/>
  <c r="N570" i="3"/>
  <c r="O570" i="3"/>
  <c r="P570" i="3"/>
  <c r="K571" i="3"/>
  <c r="L571" i="3"/>
  <c r="M571" i="3"/>
  <c r="N571" i="3"/>
  <c r="O571" i="3"/>
  <c r="P571" i="3"/>
  <c r="K572" i="3"/>
  <c r="L572" i="3"/>
  <c r="M572" i="3"/>
  <c r="N572" i="3"/>
  <c r="O572" i="3"/>
  <c r="P572" i="3"/>
  <c r="K573" i="3"/>
  <c r="L573" i="3"/>
  <c r="M573" i="3"/>
  <c r="N573" i="3"/>
  <c r="O573" i="3"/>
  <c r="P573" i="3"/>
  <c r="K574" i="3"/>
  <c r="L574" i="3"/>
  <c r="M574" i="3"/>
  <c r="N574" i="3"/>
  <c r="O574" i="3"/>
  <c r="P574" i="3"/>
  <c r="K575" i="3"/>
  <c r="L575" i="3"/>
  <c r="M575" i="3"/>
  <c r="N575" i="3"/>
  <c r="O575" i="3"/>
  <c r="P575" i="3"/>
  <c r="K576" i="3"/>
  <c r="L576" i="3"/>
  <c r="M576" i="3"/>
  <c r="N576" i="3"/>
  <c r="O576" i="3"/>
  <c r="P576" i="3"/>
  <c r="K577" i="3"/>
  <c r="L577" i="3"/>
  <c r="M577" i="3"/>
  <c r="N577" i="3"/>
  <c r="O577" i="3"/>
  <c r="P577" i="3"/>
  <c r="K578" i="3"/>
  <c r="L578" i="3"/>
  <c r="M578" i="3"/>
  <c r="N578" i="3"/>
  <c r="O578" i="3"/>
  <c r="P578" i="3"/>
  <c r="K579" i="3"/>
  <c r="L579" i="3"/>
  <c r="M579" i="3"/>
  <c r="N579" i="3"/>
  <c r="O579" i="3"/>
  <c r="P579" i="3"/>
  <c r="K580" i="3"/>
  <c r="L580" i="3"/>
  <c r="M580" i="3"/>
  <c r="N580" i="3"/>
  <c r="O580" i="3"/>
  <c r="P580" i="3"/>
  <c r="K581" i="3"/>
  <c r="L581" i="3"/>
  <c r="M581" i="3"/>
  <c r="N581" i="3"/>
  <c r="O581" i="3"/>
  <c r="P581" i="3"/>
  <c r="K582" i="3"/>
  <c r="L582" i="3"/>
  <c r="M582" i="3"/>
  <c r="N582" i="3"/>
  <c r="O582" i="3"/>
  <c r="P582" i="3"/>
  <c r="K583" i="3"/>
  <c r="L583" i="3"/>
  <c r="M583" i="3"/>
  <c r="N583" i="3"/>
  <c r="O583" i="3"/>
  <c r="P583" i="3"/>
  <c r="K584" i="3"/>
  <c r="L584" i="3"/>
  <c r="M584" i="3"/>
  <c r="N584" i="3"/>
  <c r="O584" i="3"/>
  <c r="P584" i="3"/>
  <c r="K585" i="3"/>
  <c r="L585" i="3"/>
  <c r="M585" i="3"/>
  <c r="N585" i="3"/>
  <c r="O585" i="3"/>
  <c r="P585" i="3"/>
  <c r="K586" i="3"/>
  <c r="L586" i="3"/>
  <c r="M586" i="3"/>
  <c r="N586" i="3"/>
  <c r="O586" i="3"/>
  <c r="P586" i="3"/>
  <c r="K587" i="3"/>
  <c r="L587" i="3"/>
  <c r="M587" i="3"/>
  <c r="N587" i="3"/>
  <c r="O587" i="3"/>
  <c r="P587" i="3"/>
  <c r="K588" i="3"/>
  <c r="L588" i="3"/>
  <c r="M588" i="3"/>
  <c r="N588" i="3"/>
  <c r="O588" i="3"/>
  <c r="P588" i="3"/>
  <c r="K589" i="3"/>
  <c r="L589" i="3"/>
  <c r="M589" i="3"/>
  <c r="N589" i="3"/>
  <c r="O589" i="3"/>
  <c r="P589" i="3"/>
  <c r="K590" i="3"/>
  <c r="L590" i="3"/>
  <c r="M590" i="3"/>
  <c r="N590" i="3"/>
  <c r="O590" i="3"/>
  <c r="P590" i="3"/>
  <c r="K591" i="3"/>
  <c r="L591" i="3"/>
  <c r="M591" i="3"/>
  <c r="N591" i="3"/>
  <c r="O591" i="3"/>
  <c r="P591" i="3"/>
  <c r="K592" i="3"/>
  <c r="L592" i="3"/>
  <c r="M592" i="3"/>
  <c r="N592" i="3"/>
  <c r="O592" i="3"/>
  <c r="P592" i="3"/>
  <c r="K593" i="3"/>
  <c r="L593" i="3"/>
  <c r="M593" i="3"/>
  <c r="N593" i="3"/>
  <c r="O593" i="3"/>
  <c r="P593" i="3"/>
  <c r="K594" i="3"/>
  <c r="L594" i="3"/>
  <c r="M594" i="3"/>
  <c r="N594" i="3"/>
  <c r="O594" i="3"/>
  <c r="P594" i="3"/>
  <c r="K595" i="3"/>
  <c r="L595" i="3"/>
  <c r="M595" i="3"/>
  <c r="N595" i="3"/>
  <c r="O595" i="3"/>
  <c r="P595" i="3"/>
  <c r="K596" i="3"/>
  <c r="L596" i="3"/>
  <c r="M596" i="3"/>
  <c r="N596" i="3"/>
  <c r="O596" i="3"/>
  <c r="P596" i="3"/>
  <c r="K597" i="3"/>
  <c r="L597" i="3"/>
  <c r="M597" i="3"/>
  <c r="N597" i="3"/>
  <c r="O597" i="3"/>
  <c r="P597" i="3"/>
  <c r="K598" i="3"/>
  <c r="L598" i="3"/>
  <c r="M598" i="3"/>
  <c r="N598" i="3"/>
  <c r="O598" i="3"/>
  <c r="P598" i="3"/>
  <c r="K599" i="3"/>
  <c r="L599" i="3"/>
  <c r="M599" i="3"/>
  <c r="N599" i="3"/>
  <c r="O599" i="3"/>
  <c r="P599" i="3"/>
  <c r="K600" i="3"/>
  <c r="L600" i="3"/>
  <c r="M600" i="3"/>
  <c r="N600" i="3"/>
  <c r="O600" i="3"/>
  <c r="P600" i="3"/>
  <c r="K601" i="3"/>
  <c r="L601" i="3"/>
  <c r="M601" i="3"/>
  <c r="N601" i="3"/>
  <c r="O601" i="3"/>
  <c r="P601" i="3"/>
  <c r="K602" i="3"/>
  <c r="L602" i="3"/>
  <c r="M602" i="3"/>
  <c r="N602" i="3"/>
  <c r="O602" i="3"/>
  <c r="P602" i="3"/>
  <c r="K603" i="3"/>
  <c r="L603" i="3"/>
  <c r="M603" i="3"/>
  <c r="N603" i="3"/>
  <c r="O603" i="3"/>
  <c r="P603" i="3"/>
  <c r="K604" i="3"/>
  <c r="L604" i="3"/>
  <c r="M604" i="3"/>
  <c r="N604" i="3"/>
  <c r="O604" i="3"/>
  <c r="P604" i="3"/>
  <c r="K605" i="3"/>
  <c r="L605" i="3"/>
  <c r="M605" i="3"/>
  <c r="N605" i="3"/>
  <c r="O605" i="3"/>
  <c r="P605" i="3"/>
  <c r="K606" i="3"/>
  <c r="L606" i="3"/>
  <c r="M606" i="3"/>
  <c r="N606" i="3"/>
  <c r="O606" i="3"/>
  <c r="P606" i="3"/>
  <c r="K607" i="3"/>
  <c r="L607" i="3"/>
  <c r="M607" i="3"/>
  <c r="N607" i="3"/>
  <c r="O607" i="3"/>
  <c r="P607" i="3"/>
  <c r="K608" i="3"/>
  <c r="L608" i="3"/>
  <c r="M608" i="3"/>
  <c r="N608" i="3"/>
  <c r="O608" i="3"/>
  <c r="P608" i="3"/>
  <c r="K609" i="3"/>
  <c r="L609" i="3"/>
  <c r="M609" i="3"/>
  <c r="N609" i="3"/>
  <c r="O609" i="3"/>
  <c r="P609" i="3"/>
  <c r="K610" i="3"/>
  <c r="L610" i="3"/>
  <c r="M610" i="3"/>
  <c r="N610" i="3"/>
  <c r="O610" i="3"/>
  <c r="P610" i="3"/>
  <c r="K611" i="3"/>
  <c r="L611" i="3"/>
  <c r="M611" i="3"/>
  <c r="N611" i="3"/>
  <c r="O611" i="3"/>
  <c r="P611" i="3"/>
  <c r="K612" i="3"/>
  <c r="L612" i="3"/>
  <c r="M612" i="3"/>
  <c r="N612" i="3"/>
  <c r="O612" i="3"/>
  <c r="P612" i="3"/>
  <c r="K613" i="3"/>
  <c r="L613" i="3"/>
  <c r="M613" i="3"/>
  <c r="N613" i="3"/>
  <c r="O613" i="3"/>
  <c r="P613" i="3"/>
  <c r="K614" i="3"/>
  <c r="L614" i="3"/>
  <c r="M614" i="3"/>
  <c r="N614" i="3"/>
  <c r="O614" i="3"/>
  <c r="P614" i="3"/>
  <c r="K615" i="3"/>
  <c r="L615" i="3"/>
  <c r="M615" i="3"/>
  <c r="N615" i="3"/>
  <c r="O615" i="3"/>
  <c r="P615" i="3"/>
  <c r="K616" i="3"/>
  <c r="L616" i="3"/>
  <c r="M616" i="3"/>
  <c r="N616" i="3"/>
  <c r="O616" i="3"/>
  <c r="P616" i="3"/>
  <c r="K617" i="3"/>
  <c r="L617" i="3"/>
  <c r="M617" i="3"/>
  <c r="N617" i="3"/>
  <c r="O617" i="3"/>
  <c r="P617" i="3"/>
  <c r="K618" i="3"/>
  <c r="L618" i="3"/>
  <c r="M618" i="3"/>
  <c r="N618" i="3"/>
  <c r="O618" i="3"/>
  <c r="P618" i="3"/>
  <c r="K619" i="3"/>
  <c r="L619" i="3"/>
  <c r="M619" i="3"/>
  <c r="N619" i="3"/>
  <c r="O619" i="3"/>
  <c r="P619" i="3"/>
  <c r="K620" i="3"/>
  <c r="L620" i="3"/>
  <c r="M620" i="3"/>
  <c r="N620" i="3"/>
  <c r="O620" i="3"/>
  <c r="P620" i="3"/>
  <c r="K621" i="3"/>
  <c r="L621" i="3"/>
  <c r="M621" i="3"/>
  <c r="N621" i="3"/>
  <c r="O621" i="3"/>
  <c r="P621" i="3"/>
  <c r="K622" i="3"/>
  <c r="L622" i="3"/>
  <c r="M622" i="3"/>
  <c r="N622" i="3"/>
  <c r="O622" i="3"/>
  <c r="P622" i="3"/>
  <c r="K623" i="3"/>
  <c r="L623" i="3"/>
  <c r="M623" i="3"/>
  <c r="N623" i="3"/>
  <c r="O623" i="3"/>
  <c r="P623" i="3"/>
  <c r="K624" i="3"/>
  <c r="L624" i="3"/>
  <c r="M624" i="3"/>
  <c r="N624" i="3"/>
  <c r="O624" i="3"/>
  <c r="P624" i="3"/>
  <c r="K625" i="3"/>
  <c r="L625" i="3"/>
  <c r="M625" i="3"/>
  <c r="N625" i="3"/>
  <c r="O625" i="3"/>
  <c r="P625" i="3"/>
  <c r="K626" i="3"/>
  <c r="L626" i="3"/>
  <c r="M626" i="3"/>
  <c r="N626" i="3"/>
  <c r="O626" i="3"/>
  <c r="P626" i="3"/>
  <c r="K627" i="3"/>
  <c r="L627" i="3"/>
  <c r="M627" i="3"/>
  <c r="N627" i="3"/>
  <c r="O627" i="3"/>
  <c r="P627" i="3"/>
  <c r="K628" i="3"/>
  <c r="L628" i="3"/>
  <c r="M628" i="3"/>
  <c r="N628" i="3"/>
  <c r="O628" i="3"/>
  <c r="P628" i="3"/>
  <c r="K629" i="3"/>
  <c r="L629" i="3"/>
  <c r="M629" i="3"/>
  <c r="N629" i="3"/>
  <c r="O629" i="3"/>
  <c r="P629" i="3"/>
  <c r="K630" i="3"/>
  <c r="L630" i="3"/>
  <c r="M630" i="3"/>
  <c r="N630" i="3"/>
  <c r="O630" i="3"/>
  <c r="P630" i="3"/>
  <c r="K631" i="3"/>
  <c r="L631" i="3"/>
  <c r="M631" i="3"/>
  <c r="N631" i="3"/>
  <c r="O631" i="3"/>
  <c r="P631" i="3"/>
  <c r="K632" i="3"/>
  <c r="L632" i="3"/>
  <c r="M632" i="3"/>
  <c r="N632" i="3"/>
  <c r="O632" i="3"/>
  <c r="P632" i="3"/>
  <c r="K633" i="3"/>
  <c r="L633" i="3"/>
  <c r="M633" i="3"/>
  <c r="N633" i="3"/>
  <c r="O633" i="3"/>
  <c r="P633" i="3"/>
  <c r="K634" i="3"/>
  <c r="L634" i="3"/>
  <c r="M634" i="3"/>
  <c r="N634" i="3"/>
  <c r="O634" i="3"/>
  <c r="P634" i="3"/>
  <c r="K635" i="3"/>
  <c r="L635" i="3"/>
  <c r="M635" i="3"/>
  <c r="N635" i="3"/>
  <c r="O635" i="3"/>
  <c r="P635" i="3"/>
  <c r="K636" i="3"/>
  <c r="L636" i="3"/>
  <c r="M636" i="3"/>
  <c r="N636" i="3"/>
  <c r="O636" i="3"/>
  <c r="P636" i="3"/>
  <c r="K637" i="3"/>
  <c r="L637" i="3"/>
  <c r="M637" i="3"/>
  <c r="N637" i="3"/>
  <c r="O637" i="3"/>
  <c r="P637" i="3"/>
  <c r="K638" i="3"/>
  <c r="L638" i="3"/>
  <c r="M638" i="3"/>
  <c r="N638" i="3"/>
  <c r="O638" i="3"/>
  <c r="P638" i="3"/>
  <c r="K639" i="3"/>
  <c r="L639" i="3"/>
  <c r="M639" i="3"/>
  <c r="N639" i="3"/>
  <c r="O639" i="3"/>
  <c r="P639" i="3"/>
  <c r="K640" i="3"/>
  <c r="L640" i="3"/>
  <c r="M640" i="3"/>
  <c r="N640" i="3"/>
  <c r="O640" i="3"/>
  <c r="P640" i="3"/>
  <c r="K641" i="3"/>
  <c r="L641" i="3"/>
  <c r="M641" i="3"/>
  <c r="N641" i="3"/>
  <c r="O641" i="3"/>
  <c r="P641" i="3"/>
  <c r="K642" i="3"/>
  <c r="L642" i="3"/>
  <c r="M642" i="3"/>
  <c r="N642" i="3"/>
  <c r="O642" i="3"/>
  <c r="P642" i="3"/>
  <c r="K643" i="3"/>
  <c r="L643" i="3"/>
  <c r="M643" i="3"/>
  <c r="N643" i="3"/>
  <c r="O643" i="3"/>
  <c r="P643" i="3"/>
  <c r="K644" i="3"/>
  <c r="L644" i="3"/>
  <c r="M644" i="3"/>
  <c r="N644" i="3"/>
  <c r="O644" i="3"/>
  <c r="P644" i="3"/>
  <c r="K645" i="3"/>
  <c r="L645" i="3"/>
  <c r="M645" i="3"/>
  <c r="N645" i="3"/>
  <c r="O645" i="3"/>
  <c r="P645" i="3"/>
  <c r="K646" i="3"/>
  <c r="L646" i="3"/>
  <c r="M646" i="3"/>
  <c r="N646" i="3"/>
  <c r="O646" i="3"/>
  <c r="P646" i="3"/>
  <c r="K647" i="3"/>
  <c r="L647" i="3"/>
  <c r="M647" i="3"/>
  <c r="N647" i="3"/>
  <c r="O647" i="3"/>
  <c r="P647" i="3"/>
  <c r="K648" i="3"/>
  <c r="L648" i="3"/>
  <c r="M648" i="3"/>
  <c r="N648" i="3"/>
  <c r="O648" i="3"/>
  <c r="P648" i="3"/>
  <c r="K649" i="3"/>
  <c r="L649" i="3"/>
  <c r="M649" i="3"/>
  <c r="N649" i="3"/>
  <c r="O649" i="3"/>
  <c r="P649" i="3"/>
  <c r="K650" i="3"/>
  <c r="L650" i="3"/>
  <c r="M650" i="3"/>
  <c r="N650" i="3"/>
  <c r="O650" i="3"/>
  <c r="P650" i="3"/>
  <c r="K651" i="3"/>
  <c r="L651" i="3"/>
  <c r="M651" i="3"/>
  <c r="N651" i="3"/>
  <c r="O651" i="3"/>
  <c r="P651" i="3"/>
  <c r="K652" i="3"/>
  <c r="L652" i="3"/>
  <c r="M652" i="3"/>
  <c r="N652" i="3"/>
  <c r="O652" i="3"/>
  <c r="P652" i="3"/>
  <c r="K653" i="3"/>
  <c r="L653" i="3"/>
  <c r="M653" i="3"/>
  <c r="N653" i="3"/>
  <c r="O653" i="3"/>
  <c r="P653" i="3"/>
  <c r="K654" i="3"/>
  <c r="L654" i="3"/>
  <c r="M654" i="3"/>
  <c r="N654" i="3"/>
  <c r="O654" i="3"/>
  <c r="P654" i="3"/>
  <c r="K655" i="3"/>
  <c r="L655" i="3"/>
  <c r="M655" i="3"/>
  <c r="N655" i="3"/>
  <c r="O655" i="3"/>
  <c r="P655" i="3"/>
  <c r="K656" i="3"/>
  <c r="L656" i="3"/>
  <c r="M656" i="3"/>
  <c r="N656" i="3"/>
  <c r="O656" i="3"/>
  <c r="P656" i="3"/>
  <c r="K657" i="3"/>
  <c r="L657" i="3"/>
  <c r="M657" i="3"/>
  <c r="N657" i="3"/>
  <c r="O657" i="3"/>
  <c r="P657" i="3"/>
  <c r="K658" i="3"/>
  <c r="L658" i="3"/>
  <c r="M658" i="3"/>
  <c r="N658" i="3"/>
  <c r="O658" i="3"/>
  <c r="P658" i="3"/>
  <c r="K659" i="3"/>
  <c r="L659" i="3"/>
  <c r="M659" i="3"/>
  <c r="N659" i="3"/>
  <c r="O659" i="3"/>
  <c r="P659" i="3"/>
  <c r="K660" i="3"/>
  <c r="L660" i="3"/>
  <c r="M660" i="3"/>
  <c r="N660" i="3"/>
  <c r="O660" i="3"/>
  <c r="P660" i="3"/>
  <c r="K661" i="3"/>
  <c r="L661" i="3"/>
  <c r="M661" i="3"/>
  <c r="N661" i="3"/>
  <c r="O661" i="3"/>
  <c r="P661" i="3"/>
  <c r="K662" i="3"/>
  <c r="L662" i="3"/>
  <c r="M662" i="3"/>
  <c r="N662" i="3"/>
  <c r="O662" i="3"/>
  <c r="P662" i="3"/>
  <c r="K663" i="3"/>
  <c r="L663" i="3"/>
  <c r="M663" i="3"/>
  <c r="N663" i="3"/>
  <c r="O663" i="3"/>
  <c r="P663" i="3"/>
  <c r="K664" i="3"/>
  <c r="L664" i="3"/>
  <c r="M664" i="3"/>
  <c r="N664" i="3"/>
  <c r="O664" i="3"/>
  <c r="P664" i="3"/>
  <c r="K665" i="3"/>
  <c r="L665" i="3"/>
  <c r="M665" i="3"/>
  <c r="N665" i="3"/>
  <c r="O665" i="3"/>
  <c r="P665" i="3"/>
  <c r="K666" i="3"/>
  <c r="L666" i="3"/>
  <c r="M666" i="3"/>
  <c r="N666" i="3"/>
  <c r="O666" i="3"/>
  <c r="P666" i="3"/>
  <c r="K667" i="3"/>
  <c r="L667" i="3"/>
  <c r="M667" i="3"/>
  <c r="N667" i="3"/>
  <c r="O667" i="3"/>
  <c r="P667" i="3"/>
  <c r="K668" i="3"/>
  <c r="L668" i="3"/>
  <c r="M668" i="3"/>
  <c r="N668" i="3"/>
  <c r="O668" i="3"/>
  <c r="P668" i="3"/>
  <c r="K669" i="3"/>
  <c r="L669" i="3"/>
  <c r="M669" i="3"/>
  <c r="N669" i="3"/>
  <c r="O669" i="3"/>
  <c r="P669" i="3"/>
  <c r="K670" i="3"/>
  <c r="L670" i="3"/>
  <c r="M670" i="3"/>
  <c r="N670" i="3"/>
  <c r="O670" i="3"/>
  <c r="P670" i="3"/>
  <c r="K671" i="3"/>
  <c r="L671" i="3"/>
  <c r="M671" i="3"/>
  <c r="N671" i="3"/>
  <c r="O671" i="3"/>
  <c r="P671" i="3"/>
  <c r="K672" i="3"/>
  <c r="L672" i="3"/>
  <c r="M672" i="3"/>
  <c r="N672" i="3"/>
  <c r="O672" i="3"/>
  <c r="P672" i="3"/>
  <c r="K673" i="3"/>
  <c r="L673" i="3"/>
  <c r="M673" i="3"/>
  <c r="N673" i="3"/>
  <c r="O673" i="3"/>
  <c r="P673" i="3"/>
  <c r="K674" i="3"/>
  <c r="L674" i="3"/>
  <c r="M674" i="3"/>
  <c r="N674" i="3"/>
  <c r="O674" i="3"/>
  <c r="P674" i="3"/>
  <c r="K675" i="3"/>
  <c r="L675" i="3"/>
  <c r="M675" i="3"/>
  <c r="N675" i="3"/>
  <c r="O675" i="3"/>
  <c r="P675" i="3"/>
  <c r="K676" i="3"/>
  <c r="L676" i="3"/>
  <c r="M676" i="3"/>
  <c r="N676" i="3"/>
  <c r="O676" i="3"/>
  <c r="P676" i="3"/>
  <c r="K677" i="3"/>
  <c r="L677" i="3"/>
  <c r="M677" i="3"/>
  <c r="N677" i="3"/>
  <c r="O677" i="3"/>
  <c r="P677" i="3"/>
  <c r="K678" i="3"/>
  <c r="L678" i="3"/>
  <c r="M678" i="3"/>
  <c r="N678" i="3"/>
  <c r="O678" i="3"/>
  <c r="P678" i="3"/>
  <c r="K679" i="3"/>
  <c r="L679" i="3"/>
  <c r="M679" i="3"/>
  <c r="N679" i="3"/>
  <c r="O679" i="3"/>
  <c r="P679" i="3"/>
  <c r="K680" i="3"/>
  <c r="L680" i="3"/>
  <c r="M680" i="3"/>
  <c r="N680" i="3"/>
  <c r="O680" i="3"/>
  <c r="P680" i="3"/>
  <c r="K681" i="3"/>
  <c r="L681" i="3"/>
  <c r="M681" i="3"/>
  <c r="N681" i="3"/>
  <c r="O681" i="3"/>
  <c r="P681" i="3"/>
  <c r="K682" i="3"/>
  <c r="L682" i="3"/>
  <c r="M682" i="3"/>
  <c r="N682" i="3"/>
  <c r="O682" i="3"/>
  <c r="P682" i="3"/>
  <c r="K683" i="3"/>
  <c r="L683" i="3"/>
  <c r="M683" i="3"/>
  <c r="N683" i="3"/>
  <c r="O683" i="3"/>
  <c r="P683" i="3"/>
  <c r="K684" i="3"/>
  <c r="L684" i="3"/>
  <c r="M684" i="3"/>
  <c r="N684" i="3"/>
  <c r="O684" i="3"/>
  <c r="P684" i="3"/>
  <c r="K685" i="3"/>
  <c r="L685" i="3"/>
  <c r="M685" i="3"/>
  <c r="N685" i="3"/>
  <c r="O685" i="3"/>
  <c r="P685" i="3"/>
  <c r="K686" i="3"/>
  <c r="L686" i="3"/>
  <c r="M686" i="3"/>
  <c r="N686" i="3"/>
  <c r="O686" i="3"/>
  <c r="P686" i="3"/>
  <c r="K687" i="3"/>
  <c r="L687" i="3"/>
  <c r="M687" i="3"/>
  <c r="N687" i="3"/>
  <c r="O687" i="3"/>
  <c r="P687" i="3"/>
  <c r="K688" i="3"/>
  <c r="L688" i="3"/>
  <c r="M688" i="3"/>
  <c r="N688" i="3"/>
  <c r="O688" i="3"/>
  <c r="P688" i="3"/>
  <c r="K689" i="3"/>
  <c r="L689" i="3"/>
  <c r="M689" i="3"/>
  <c r="N689" i="3"/>
  <c r="O689" i="3"/>
  <c r="P689" i="3"/>
  <c r="K690" i="3"/>
  <c r="L690" i="3"/>
  <c r="M690" i="3"/>
  <c r="N690" i="3"/>
  <c r="O690" i="3"/>
  <c r="P690" i="3"/>
  <c r="K691" i="3"/>
  <c r="L691" i="3"/>
  <c r="M691" i="3"/>
  <c r="N691" i="3"/>
  <c r="O691" i="3"/>
  <c r="P691" i="3"/>
  <c r="K692" i="3"/>
  <c r="L692" i="3"/>
  <c r="M692" i="3"/>
  <c r="N692" i="3"/>
  <c r="O692" i="3"/>
  <c r="P692" i="3"/>
  <c r="K693" i="3"/>
  <c r="L693" i="3"/>
  <c r="M693" i="3"/>
  <c r="N693" i="3"/>
  <c r="O693" i="3"/>
  <c r="P693" i="3"/>
  <c r="K694" i="3"/>
  <c r="L694" i="3"/>
  <c r="M694" i="3"/>
  <c r="N694" i="3"/>
  <c r="O694" i="3"/>
  <c r="P694" i="3"/>
  <c r="K695" i="3"/>
  <c r="L695" i="3"/>
  <c r="M695" i="3"/>
  <c r="N695" i="3"/>
  <c r="O695" i="3"/>
  <c r="P695" i="3"/>
  <c r="K696" i="3"/>
  <c r="L696" i="3"/>
  <c r="M696" i="3"/>
  <c r="N696" i="3"/>
  <c r="O696" i="3"/>
  <c r="P696" i="3"/>
  <c r="K697" i="3"/>
  <c r="L697" i="3"/>
  <c r="M697" i="3"/>
  <c r="N697" i="3"/>
  <c r="O697" i="3"/>
  <c r="P697" i="3"/>
  <c r="K698" i="3"/>
  <c r="L698" i="3"/>
  <c r="M698" i="3"/>
  <c r="N698" i="3"/>
  <c r="O698" i="3"/>
  <c r="P698" i="3"/>
  <c r="K699" i="3"/>
  <c r="L699" i="3"/>
  <c r="M699" i="3"/>
  <c r="N699" i="3"/>
  <c r="O699" i="3"/>
  <c r="P699" i="3"/>
  <c r="K700" i="3"/>
  <c r="L700" i="3"/>
  <c r="M700" i="3"/>
  <c r="N700" i="3"/>
  <c r="O700" i="3"/>
  <c r="P700" i="3"/>
  <c r="K701" i="3"/>
  <c r="L701" i="3"/>
  <c r="M701" i="3"/>
  <c r="N701" i="3"/>
  <c r="O701" i="3"/>
  <c r="P701" i="3"/>
  <c r="K702" i="3"/>
  <c r="L702" i="3"/>
  <c r="M702" i="3"/>
  <c r="N702" i="3"/>
  <c r="O702" i="3"/>
  <c r="P702" i="3"/>
  <c r="K703" i="3"/>
  <c r="L703" i="3"/>
  <c r="M703" i="3"/>
  <c r="N703" i="3"/>
  <c r="O703" i="3"/>
  <c r="P703" i="3"/>
  <c r="K704" i="3"/>
  <c r="L704" i="3"/>
  <c r="M704" i="3"/>
  <c r="N704" i="3"/>
  <c r="O704" i="3"/>
  <c r="P704" i="3"/>
  <c r="K705" i="3"/>
  <c r="L705" i="3"/>
  <c r="M705" i="3"/>
  <c r="N705" i="3"/>
  <c r="O705" i="3"/>
  <c r="P705" i="3"/>
  <c r="K706" i="3"/>
  <c r="L706" i="3"/>
  <c r="M706" i="3"/>
  <c r="N706" i="3"/>
  <c r="O706" i="3"/>
  <c r="P706" i="3"/>
  <c r="K707" i="3"/>
  <c r="L707" i="3"/>
  <c r="M707" i="3"/>
  <c r="N707" i="3"/>
  <c r="O707" i="3"/>
  <c r="P707" i="3"/>
  <c r="K708" i="3"/>
  <c r="L708" i="3"/>
  <c r="M708" i="3"/>
  <c r="N708" i="3"/>
  <c r="O708" i="3"/>
  <c r="P708" i="3"/>
  <c r="K709" i="3"/>
  <c r="L709" i="3"/>
  <c r="M709" i="3"/>
  <c r="N709" i="3"/>
  <c r="O709" i="3"/>
  <c r="P709" i="3"/>
  <c r="K710" i="3"/>
  <c r="L710" i="3"/>
  <c r="M710" i="3"/>
  <c r="N710" i="3"/>
  <c r="O710" i="3"/>
  <c r="P710" i="3"/>
  <c r="K711" i="3"/>
  <c r="L711" i="3"/>
  <c r="M711" i="3"/>
  <c r="N711" i="3"/>
  <c r="O711" i="3"/>
  <c r="P711" i="3"/>
  <c r="K712" i="3"/>
  <c r="L712" i="3"/>
  <c r="M712" i="3"/>
  <c r="N712" i="3"/>
  <c r="O712" i="3"/>
  <c r="P712" i="3"/>
  <c r="K713" i="3"/>
  <c r="L713" i="3"/>
  <c r="M713" i="3"/>
  <c r="N713" i="3"/>
  <c r="O713" i="3"/>
  <c r="P713" i="3"/>
  <c r="K714" i="3"/>
  <c r="L714" i="3"/>
  <c r="M714" i="3"/>
  <c r="N714" i="3"/>
  <c r="O714" i="3"/>
  <c r="P714" i="3"/>
  <c r="K715" i="3"/>
  <c r="L715" i="3"/>
  <c r="M715" i="3"/>
  <c r="N715" i="3"/>
  <c r="O715" i="3"/>
  <c r="P715" i="3"/>
  <c r="K716" i="3"/>
  <c r="L716" i="3"/>
  <c r="M716" i="3"/>
  <c r="N716" i="3"/>
  <c r="O716" i="3"/>
  <c r="P716" i="3"/>
  <c r="K717" i="3"/>
  <c r="L717" i="3"/>
  <c r="M717" i="3"/>
  <c r="N717" i="3"/>
  <c r="O717" i="3"/>
  <c r="P717" i="3"/>
  <c r="K718" i="3"/>
  <c r="L718" i="3"/>
  <c r="M718" i="3"/>
  <c r="N718" i="3"/>
  <c r="O718" i="3"/>
  <c r="P718" i="3"/>
  <c r="K719" i="3"/>
  <c r="L719" i="3"/>
  <c r="M719" i="3"/>
  <c r="N719" i="3"/>
  <c r="O719" i="3"/>
  <c r="P719" i="3"/>
  <c r="K720" i="3"/>
  <c r="L720" i="3"/>
  <c r="M720" i="3"/>
  <c r="N720" i="3"/>
  <c r="O720" i="3"/>
  <c r="P720" i="3"/>
  <c r="K721" i="3"/>
  <c r="L721" i="3"/>
  <c r="M721" i="3"/>
  <c r="N721" i="3"/>
  <c r="O721" i="3"/>
  <c r="P721" i="3"/>
  <c r="K722" i="3"/>
  <c r="L722" i="3"/>
  <c r="M722" i="3"/>
  <c r="N722" i="3"/>
  <c r="O722" i="3"/>
  <c r="P722" i="3"/>
  <c r="K723" i="3"/>
  <c r="L723" i="3"/>
  <c r="M723" i="3"/>
  <c r="N723" i="3"/>
  <c r="O723" i="3"/>
  <c r="P723" i="3"/>
  <c r="K724" i="3"/>
  <c r="L724" i="3"/>
  <c r="M724" i="3"/>
  <c r="N724" i="3"/>
  <c r="O724" i="3"/>
  <c r="P724" i="3"/>
  <c r="K725" i="3"/>
  <c r="L725" i="3"/>
  <c r="M725" i="3"/>
  <c r="N725" i="3"/>
  <c r="O725" i="3"/>
  <c r="P725" i="3"/>
  <c r="K726" i="3"/>
  <c r="L726" i="3"/>
  <c r="M726" i="3"/>
  <c r="N726" i="3"/>
  <c r="O726" i="3"/>
  <c r="P726" i="3"/>
  <c r="K727" i="3"/>
  <c r="L727" i="3"/>
  <c r="M727" i="3"/>
  <c r="N727" i="3"/>
  <c r="O727" i="3"/>
  <c r="P727" i="3"/>
  <c r="K728" i="3"/>
  <c r="L728" i="3"/>
  <c r="M728" i="3"/>
  <c r="N728" i="3"/>
  <c r="O728" i="3"/>
  <c r="P728" i="3"/>
  <c r="K729" i="3"/>
  <c r="L729" i="3"/>
  <c r="M729" i="3"/>
  <c r="N729" i="3"/>
  <c r="O729" i="3"/>
  <c r="P729" i="3"/>
  <c r="K730" i="3"/>
  <c r="L730" i="3"/>
  <c r="M730" i="3"/>
  <c r="N730" i="3"/>
  <c r="O730" i="3"/>
  <c r="P730" i="3"/>
  <c r="K731" i="3"/>
  <c r="L731" i="3"/>
  <c r="M731" i="3"/>
  <c r="N731" i="3"/>
  <c r="O731" i="3"/>
  <c r="P731" i="3"/>
  <c r="K732" i="3"/>
  <c r="L732" i="3"/>
  <c r="M732" i="3"/>
  <c r="N732" i="3"/>
  <c r="O732" i="3"/>
  <c r="P732" i="3"/>
  <c r="K733" i="3"/>
  <c r="L733" i="3"/>
  <c r="M733" i="3"/>
  <c r="N733" i="3"/>
  <c r="O733" i="3"/>
  <c r="P733" i="3"/>
  <c r="K734" i="3"/>
  <c r="L734" i="3"/>
  <c r="M734" i="3"/>
  <c r="N734" i="3"/>
  <c r="O734" i="3"/>
  <c r="P734" i="3"/>
  <c r="K735" i="3"/>
  <c r="L735" i="3"/>
  <c r="M735" i="3"/>
  <c r="N735" i="3"/>
  <c r="O735" i="3"/>
  <c r="P735" i="3"/>
  <c r="K736" i="3"/>
  <c r="L736" i="3"/>
  <c r="M736" i="3"/>
  <c r="N736" i="3"/>
  <c r="O736" i="3"/>
  <c r="P736" i="3"/>
  <c r="K737" i="3"/>
  <c r="L737" i="3"/>
  <c r="M737" i="3"/>
  <c r="N737" i="3"/>
  <c r="O737" i="3"/>
  <c r="P737" i="3"/>
  <c r="K738" i="3"/>
  <c r="L738" i="3"/>
  <c r="M738" i="3"/>
  <c r="N738" i="3"/>
  <c r="O738" i="3"/>
  <c r="P738" i="3"/>
  <c r="K739" i="3"/>
  <c r="L739" i="3"/>
  <c r="M739" i="3"/>
  <c r="N739" i="3"/>
  <c r="O739" i="3"/>
  <c r="P739" i="3"/>
  <c r="K740" i="3"/>
  <c r="L740" i="3"/>
  <c r="M740" i="3"/>
  <c r="N740" i="3"/>
  <c r="O740" i="3"/>
  <c r="P740" i="3"/>
  <c r="K741" i="3"/>
  <c r="L741" i="3"/>
  <c r="M741" i="3"/>
  <c r="N741" i="3"/>
  <c r="O741" i="3"/>
  <c r="P741" i="3"/>
  <c r="K742" i="3"/>
  <c r="L742" i="3"/>
  <c r="M742" i="3"/>
  <c r="N742" i="3"/>
  <c r="O742" i="3"/>
  <c r="P742" i="3"/>
  <c r="K743" i="3"/>
  <c r="L743" i="3"/>
  <c r="M743" i="3"/>
  <c r="N743" i="3"/>
  <c r="O743" i="3"/>
  <c r="P743" i="3"/>
  <c r="K744" i="3"/>
  <c r="L744" i="3"/>
  <c r="M744" i="3"/>
  <c r="N744" i="3"/>
  <c r="O744" i="3"/>
  <c r="P744" i="3"/>
  <c r="K745" i="3"/>
  <c r="L745" i="3"/>
  <c r="M745" i="3"/>
  <c r="N745" i="3"/>
  <c r="O745" i="3"/>
  <c r="P745" i="3"/>
  <c r="K746" i="3"/>
  <c r="L746" i="3"/>
  <c r="M746" i="3"/>
  <c r="N746" i="3"/>
  <c r="O746" i="3"/>
  <c r="P746" i="3"/>
  <c r="K747" i="3"/>
  <c r="L747" i="3"/>
  <c r="M747" i="3"/>
  <c r="N747" i="3"/>
  <c r="O747" i="3"/>
  <c r="P747" i="3"/>
  <c r="K748" i="3"/>
  <c r="L748" i="3"/>
  <c r="M748" i="3"/>
  <c r="N748" i="3"/>
  <c r="O748" i="3"/>
  <c r="P748" i="3"/>
  <c r="K749" i="3"/>
  <c r="L749" i="3"/>
  <c r="M749" i="3"/>
  <c r="N749" i="3"/>
  <c r="O749" i="3"/>
  <c r="P749" i="3"/>
  <c r="K750" i="3"/>
  <c r="L750" i="3"/>
  <c r="M750" i="3"/>
  <c r="N750" i="3"/>
  <c r="O750" i="3"/>
  <c r="P750" i="3"/>
  <c r="K751" i="3"/>
  <c r="L751" i="3"/>
  <c r="M751" i="3"/>
  <c r="N751" i="3"/>
  <c r="O751" i="3"/>
  <c r="P751" i="3"/>
  <c r="K752" i="3"/>
  <c r="L752" i="3"/>
  <c r="M752" i="3"/>
  <c r="N752" i="3"/>
  <c r="O752" i="3"/>
  <c r="P752" i="3"/>
  <c r="K753" i="3"/>
  <c r="L753" i="3"/>
  <c r="M753" i="3"/>
  <c r="N753" i="3"/>
  <c r="O753" i="3"/>
  <c r="P753" i="3"/>
  <c r="K754" i="3"/>
  <c r="L754" i="3"/>
  <c r="M754" i="3"/>
  <c r="N754" i="3"/>
  <c r="O754" i="3"/>
  <c r="P754" i="3"/>
  <c r="K755" i="3"/>
  <c r="L755" i="3"/>
  <c r="M755" i="3"/>
  <c r="N755" i="3"/>
  <c r="O755" i="3"/>
  <c r="P755" i="3"/>
  <c r="K756" i="3"/>
  <c r="L756" i="3"/>
  <c r="M756" i="3"/>
  <c r="N756" i="3"/>
  <c r="O756" i="3"/>
  <c r="P756" i="3"/>
  <c r="K757" i="3"/>
  <c r="L757" i="3"/>
  <c r="M757" i="3"/>
  <c r="N757" i="3"/>
  <c r="O757" i="3"/>
  <c r="P757" i="3"/>
  <c r="K758" i="3"/>
  <c r="L758" i="3"/>
  <c r="M758" i="3"/>
  <c r="N758" i="3"/>
  <c r="O758" i="3"/>
  <c r="P758" i="3"/>
  <c r="K759" i="3"/>
  <c r="L759" i="3"/>
  <c r="M759" i="3"/>
  <c r="N759" i="3"/>
  <c r="O759" i="3"/>
  <c r="P759" i="3"/>
  <c r="K760" i="3"/>
  <c r="L760" i="3"/>
  <c r="M760" i="3"/>
  <c r="N760" i="3"/>
  <c r="O760" i="3"/>
  <c r="P760" i="3"/>
  <c r="K761" i="3"/>
  <c r="L761" i="3"/>
  <c r="M761" i="3"/>
  <c r="N761" i="3"/>
  <c r="O761" i="3"/>
  <c r="P761" i="3"/>
  <c r="K762" i="3"/>
  <c r="L762" i="3"/>
  <c r="M762" i="3"/>
  <c r="N762" i="3"/>
  <c r="O762" i="3"/>
  <c r="P762" i="3"/>
  <c r="K763" i="3"/>
  <c r="L763" i="3"/>
  <c r="M763" i="3"/>
  <c r="N763" i="3"/>
  <c r="O763" i="3"/>
  <c r="P763" i="3"/>
  <c r="K764" i="3"/>
  <c r="L764" i="3"/>
  <c r="M764" i="3"/>
  <c r="N764" i="3"/>
  <c r="O764" i="3"/>
  <c r="P764" i="3"/>
  <c r="K765" i="3"/>
  <c r="L765" i="3"/>
  <c r="M765" i="3"/>
  <c r="N765" i="3"/>
  <c r="O765" i="3"/>
  <c r="P765" i="3"/>
  <c r="K766" i="3"/>
  <c r="L766" i="3"/>
  <c r="M766" i="3"/>
  <c r="N766" i="3"/>
  <c r="O766" i="3"/>
  <c r="P766" i="3"/>
  <c r="K767" i="3"/>
  <c r="L767" i="3"/>
  <c r="M767" i="3"/>
  <c r="N767" i="3"/>
  <c r="O767" i="3"/>
  <c r="P767" i="3"/>
  <c r="K768" i="3"/>
  <c r="L768" i="3"/>
  <c r="M768" i="3"/>
  <c r="N768" i="3"/>
  <c r="O768" i="3"/>
  <c r="P768" i="3"/>
  <c r="K769" i="3"/>
  <c r="L769" i="3"/>
  <c r="M769" i="3"/>
  <c r="N769" i="3"/>
  <c r="O769" i="3"/>
  <c r="P769" i="3"/>
  <c r="K770" i="3"/>
  <c r="L770" i="3"/>
  <c r="M770" i="3"/>
  <c r="N770" i="3"/>
  <c r="O770" i="3"/>
  <c r="P770" i="3"/>
  <c r="K771" i="3"/>
  <c r="L771" i="3"/>
  <c r="M771" i="3"/>
  <c r="N771" i="3"/>
  <c r="O771" i="3"/>
  <c r="P771" i="3"/>
  <c r="K772" i="3"/>
  <c r="L772" i="3"/>
  <c r="M772" i="3"/>
  <c r="N772" i="3"/>
  <c r="O772" i="3"/>
  <c r="P772" i="3"/>
  <c r="K773" i="3"/>
  <c r="L773" i="3"/>
  <c r="M773" i="3"/>
  <c r="N773" i="3"/>
  <c r="O773" i="3"/>
  <c r="P773" i="3"/>
  <c r="K774" i="3"/>
  <c r="L774" i="3"/>
  <c r="M774" i="3"/>
  <c r="N774" i="3"/>
  <c r="O774" i="3"/>
  <c r="P774" i="3"/>
  <c r="K775" i="3"/>
  <c r="L775" i="3"/>
  <c r="M775" i="3"/>
  <c r="N775" i="3"/>
  <c r="O775" i="3"/>
  <c r="P775" i="3"/>
  <c r="K776" i="3"/>
  <c r="L776" i="3"/>
  <c r="M776" i="3"/>
  <c r="N776" i="3"/>
  <c r="O776" i="3"/>
  <c r="P776" i="3"/>
  <c r="K777" i="3"/>
  <c r="L777" i="3"/>
  <c r="M777" i="3"/>
  <c r="N777" i="3"/>
  <c r="O777" i="3"/>
  <c r="P777" i="3"/>
  <c r="K778" i="3"/>
  <c r="L778" i="3"/>
  <c r="M778" i="3"/>
  <c r="N778" i="3"/>
  <c r="O778" i="3"/>
  <c r="P778" i="3"/>
  <c r="K779" i="3"/>
  <c r="L779" i="3"/>
  <c r="M779" i="3"/>
  <c r="N779" i="3"/>
  <c r="O779" i="3"/>
  <c r="P779" i="3"/>
  <c r="K780" i="3"/>
  <c r="L780" i="3"/>
  <c r="M780" i="3"/>
  <c r="N780" i="3"/>
  <c r="O780" i="3"/>
  <c r="P780" i="3"/>
  <c r="K781" i="3"/>
  <c r="L781" i="3"/>
  <c r="M781" i="3"/>
  <c r="N781" i="3"/>
  <c r="O781" i="3"/>
  <c r="P781" i="3"/>
  <c r="K782" i="3"/>
  <c r="L782" i="3"/>
  <c r="M782" i="3"/>
  <c r="N782" i="3"/>
  <c r="O782" i="3"/>
  <c r="P782" i="3"/>
  <c r="K783" i="3"/>
  <c r="L783" i="3"/>
  <c r="M783" i="3"/>
  <c r="N783" i="3"/>
  <c r="O783" i="3"/>
  <c r="P783" i="3"/>
  <c r="K784" i="3"/>
  <c r="L784" i="3"/>
  <c r="M784" i="3"/>
  <c r="N784" i="3"/>
  <c r="O784" i="3"/>
  <c r="P784" i="3"/>
  <c r="K785" i="3"/>
  <c r="L785" i="3"/>
  <c r="M785" i="3"/>
  <c r="N785" i="3"/>
  <c r="O785" i="3"/>
  <c r="P785" i="3"/>
  <c r="K786" i="3"/>
  <c r="L786" i="3"/>
  <c r="M786" i="3"/>
  <c r="N786" i="3"/>
  <c r="O786" i="3"/>
  <c r="P786" i="3"/>
  <c r="K787" i="3"/>
  <c r="L787" i="3"/>
  <c r="M787" i="3"/>
  <c r="N787" i="3"/>
  <c r="O787" i="3"/>
  <c r="P787" i="3"/>
  <c r="K788" i="3"/>
  <c r="L788" i="3"/>
  <c r="M788" i="3"/>
  <c r="N788" i="3"/>
  <c r="O788" i="3"/>
  <c r="P788" i="3"/>
  <c r="K789" i="3"/>
  <c r="L789" i="3"/>
  <c r="M789" i="3"/>
  <c r="N789" i="3"/>
  <c r="O789" i="3"/>
  <c r="P789" i="3"/>
  <c r="K790" i="3"/>
  <c r="L790" i="3"/>
  <c r="M790" i="3"/>
  <c r="N790" i="3"/>
  <c r="O790" i="3"/>
  <c r="P790" i="3"/>
  <c r="K791" i="3"/>
  <c r="L791" i="3"/>
  <c r="M791" i="3"/>
  <c r="N791" i="3"/>
  <c r="O791" i="3"/>
  <c r="P791" i="3"/>
  <c r="K792" i="3"/>
  <c r="L792" i="3"/>
  <c r="M792" i="3"/>
  <c r="N792" i="3"/>
  <c r="O792" i="3"/>
  <c r="P792" i="3"/>
  <c r="K793" i="3"/>
  <c r="L793" i="3"/>
  <c r="M793" i="3"/>
  <c r="N793" i="3"/>
  <c r="O793" i="3"/>
  <c r="P793" i="3"/>
  <c r="K794" i="3"/>
  <c r="L794" i="3"/>
  <c r="M794" i="3"/>
  <c r="N794" i="3"/>
  <c r="O794" i="3"/>
  <c r="P794" i="3"/>
  <c r="K795" i="3"/>
  <c r="L795" i="3"/>
  <c r="M795" i="3"/>
  <c r="N795" i="3"/>
  <c r="O795" i="3"/>
  <c r="P795" i="3"/>
  <c r="K796" i="3"/>
  <c r="L796" i="3"/>
  <c r="M796" i="3"/>
  <c r="N796" i="3"/>
  <c r="O796" i="3"/>
  <c r="P796" i="3"/>
  <c r="K797" i="3"/>
  <c r="L797" i="3"/>
  <c r="M797" i="3"/>
  <c r="N797" i="3"/>
  <c r="O797" i="3"/>
  <c r="P797" i="3"/>
  <c r="K798" i="3"/>
  <c r="L798" i="3"/>
  <c r="M798" i="3"/>
  <c r="N798" i="3"/>
  <c r="O798" i="3"/>
  <c r="P798" i="3"/>
  <c r="K799" i="3"/>
  <c r="L799" i="3"/>
  <c r="M799" i="3"/>
  <c r="N799" i="3"/>
  <c r="O799" i="3"/>
  <c r="P799" i="3"/>
  <c r="K800" i="3"/>
  <c r="L800" i="3"/>
  <c r="M800" i="3"/>
  <c r="N800" i="3"/>
  <c r="O800" i="3"/>
  <c r="P800" i="3"/>
  <c r="K801" i="3"/>
  <c r="L801" i="3"/>
  <c r="M801" i="3"/>
  <c r="N801" i="3"/>
  <c r="O801" i="3"/>
  <c r="P801" i="3"/>
  <c r="K802" i="3"/>
  <c r="L802" i="3"/>
  <c r="M802" i="3"/>
  <c r="N802" i="3"/>
  <c r="O802" i="3"/>
  <c r="P802" i="3"/>
  <c r="K803" i="3"/>
  <c r="L803" i="3"/>
  <c r="M803" i="3"/>
  <c r="N803" i="3"/>
  <c r="O803" i="3"/>
  <c r="P803" i="3"/>
  <c r="K804" i="3"/>
  <c r="L804" i="3"/>
  <c r="M804" i="3"/>
  <c r="N804" i="3"/>
  <c r="O804" i="3"/>
  <c r="P804" i="3"/>
  <c r="K805" i="3"/>
  <c r="L805" i="3"/>
  <c r="M805" i="3"/>
  <c r="N805" i="3"/>
  <c r="O805" i="3"/>
  <c r="P805" i="3"/>
  <c r="K806" i="3"/>
  <c r="L806" i="3"/>
  <c r="M806" i="3"/>
  <c r="N806" i="3"/>
  <c r="O806" i="3"/>
  <c r="P806" i="3"/>
  <c r="K807" i="3"/>
  <c r="L807" i="3"/>
  <c r="M807" i="3"/>
  <c r="N807" i="3"/>
  <c r="O807" i="3"/>
  <c r="P807" i="3"/>
  <c r="K34" i="3"/>
  <c r="L34" i="3"/>
  <c r="AM814" i="3"/>
  <c r="AL814" i="3"/>
  <c r="AK814" i="3"/>
  <c r="AJ814" i="3"/>
  <c r="AF814" i="3"/>
  <c r="AE814" i="3"/>
  <c r="AD814" i="3"/>
  <c r="AC814" i="3"/>
  <c r="AB814" i="3"/>
  <c r="AA814" i="3"/>
  <c r="X814" i="3"/>
  <c r="W814" i="3"/>
  <c r="V814" i="3"/>
  <c r="U814" i="3"/>
  <c r="T814" i="3"/>
  <c r="S814" i="3"/>
  <c r="AO809" i="3"/>
  <c r="F808" i="3"/>
  <c r="E808" i="3"/>
  <c r="AM807" i="3"/>
  <c r="AJ807" i="3"/>
  <c r="AF807" i="3"/>
  <c r="AE807" i="3"/>
  <c r="AD807" i="3"/>
  <c r="AC807" i="3"/>
  <c r="AB807" i="3"/>
  <c r="AA807" i="3"/>
  <c r="X807" i="3"/>
  <c r="W807" i="3"/>
  <c r="V807" i="3"/>
  <c r="U807" i="3"/>
  <c r="T807" i="3"/>
  <c r="S807" i="3"/>
  <c r="E807" i="3"/>
  <c r="AN807" i="3" s="1"/>
  <c r="AM806" i="3"/>
  <c r="AJ806" i="3"/>
  <c r="AF806" i="3"/>
  <c r="AE806" i="3"/>
  <c r="AD806" i="3"/>
  <c r="AC806" i="3"/>
  <c r="AB806" i="3"/>
  <c r="AA806" i="3"/>
  <c r="X806" i="3"/>
  <c r="W806" i="3"/>
  <c r="V806" i="3"/>
  <c r="U806" i="3"/>
  <c r="T806" i="3"/>
  <c r="S806" i="3"/>
  <c r="F806" i="3"/>
  <c r="E806" i="3"/>
  <c r="AL805" i="3"/>
  <c r="AJ805" i="3"/>
  <c r="AF805" i="3"/>
  <c r="AE805" i="3"/>
  <c r="AD805" i="3"/>
  <c r="AC805" i="3"/>
  <c r="AB805" i="3"/>
  <c r="AA805" i="3"/>
  <c r="X805" i="3"/>
  <c r="W805" i="3"/>
  <c r="V805" i="3"/>
  <c r="U805" i="3"/>
  <c r="T805" i="3"/>
  <c r="S805" i="3"/>
  <c r="F805" i="3"/>
  <c r="E805" i="3"/>
  <c r="AN804" i="3"/>
  <c r="AM804" i="3"/>
  <c r="AL804" i="3"/>
  <c r="AK804" i="3"/>
  <c r="AJ804" i="3"/>
  <c r="AF804" i="3"/>
  <c r="AE804" i="3"/>
  <c r="AD804" i="3"/>
  <c r="AC804" i="3"/>
  <c r="AB804" i="3"/>
  <c r="AA804" i="3"/>
  <c r="X804" i="3"/>
  <c r="W804" i="3"/>
  <c r="V804" i="3"/>
  <c r="U804" i="3"/>
  <c r="T804" i="3"/>
  <c r="S804" i="3"/>
  <c r="AM803" i="3"/>
  <c r="AJ803" i="3"/>
  <c r="AF803" i="3"/>
  <c r="AE803" i="3"/>
  <c r="AD803" i="3"/>
  <c r="AC803" i="3"/>
  <c r="AB803" i="3"/>
  <c r="AA803" i="3"/>
  <c r="X803" i="3"/>
  <c r="W803" i="3"/>
  <c r="V803" i="3"/>
  <c r="U803" i="3"/>
  <c r="T803" i="3"/>
  <c r="S803" i="3"/>
  <c r="E803" i="3"/>
  <c r="AM802" i="3"/>
  <c r="AL802" i="3"/>
  <c r="AK802" i="3"/>
  <c r="AJ802" i="3"/>
  <c r="AF802" i="3"/>
  <c r="AE802" i="3"/>
  <c r="AD802" i="3"/>
  <c r="AC802" i="3"/>
  <c r="AB802" i="3"/>
  <c r="AA802" i="3"/>
  <c r="X802" i="3"/>
  <c r="W802" i="3"/>
  <c r="V802" i="3"/>
  <c r="U802" i="3"/>
  <c r="T802" i="3"/>
  <c r="S802" i="3"/>
  <c r="F802" i="3"/>
  <c r="E802" i="3"/>
  <c r="AN802" i="3" s="1"/>
  <c r="AN801" i="3"/>
  <c r="AM801" i="3"/>
  <c r="AL801" i="3"/>
  <c r="AK801" i="3"/>
  <c r="AJ801" i="3"/>
  <c r="AF801" i="3"/>
  <c r="AE801" i="3"/>
  <c r="AD801" i="3"/>
  <c r="AC801" i="3"/>
  <c r="AB801" i="3"/>
  <c r="AA801" i="3"/>
  <c r="X801" i="3"/>
  <c r="W801" i="3"/>
  <c r="V801" i="3"/>
  <c r="U801" i="3"/>
  <c r="T801" i="3"/>
  <c r="S801" i="3"/>
  <c r="E801" i="3"/>
  <c r="F801" i="3" s="1"/>
  <c r="AN800" i="3"/>
  <c r="AM800" i="3"/>
  <c r="AL800" i="3"/>
  <c r="AK800" i="3"/>
  <c r="AJ800" i="3"/>
  <c r="AF800" i="3"/>
  <c r="AE800" i="3"/>
  <c r="AD800" i="3"/>
  <c r="AC800" i="3"/>
  <c r="AB800" i="3"/>
  <c r="AA800" i="3"/>
  <c r="X800" i="3"/>
  <c r="W800" i="3"/>
  <c r="V800" i="3"/>
  <c r="U800" i="3"/>
  <c r="T800" i="3"/>
  <c r="S800" i="3"/>
  <c r="AL799" i="3"/>
  <c r="AF799" i="3"/>
  <c r="AE799" i="3"/>
  <c r="AD799" i="3"/>
  <c r="AC799" i="3"/>
  <c r="AB799" i="3"/>
  <c r="AA799" i="3"/>
  <c r="X799" i="3"/>
  <c r="W799" i="3"/>
  <c r="V799" i="3"/>
  <c r="U799" i="3"/>
  <c r="T799" i="3"/>
  <c r="S799" i="3"/>
  <c r="E799" i="3"/>
  <c r="AK798" i="3"/>
  <c r="AF798" i="3"/>
  <c r="AE798" i="3"/>
  <c r="AD798" i="3"/>
  <c r="AC798" i="3"/>
  <c r="AB798" i="3"/>
  <c r="AA798" i="3"/>
  <c r="X798" i="3"/>
  <c r="W798" i="3"/>
  <c r="V798" i="3"/>
  <c r="U798" i="3"/>
  <c r="T798" i="3"/>
  <c r="S798" i="3"/>
  <c r="F798" i="3"/>
  <c r="E798" i="3"/>
  <c r="AN798" i="3" s="1"/>
  <c r="AJ797" i="3"/>
  <c r="AF797" i="3"/>
  <c r="AE797" i="3"/>
  <c r="AD797" i="3"/>
  <c r="AC797" i="3"/>
  <c r="AB797" i="3"/>
  <c r="AA797" i="3"/>
  <c r="X797" i="3"/>
  <c r="W797" i="3"/>
  <c r="V797" i="3"/>
  <c r="U797" i="3"/>
  <c r="T797" i="3"/>
  <c r="S797" i="3"/>
  <c r="E797" i="3"/>
  <c r="AM796" i="3"/>
  <c r="AL796" i="3"/>
  <c r="AK796" i="3"/>
  <c r="AF796" i="3"/>
  <c r="AE796" i="3"/>
  <c r="AD796" i="3"/>
  <c r="AC796" i="3"/>
  <c r="AB796" i="3"/>
  <c r="AA796" i="3"/>
  <c r="X796" i="3"/>
  <c r="W796" i="3"/>
  <c r="V796" i="3"/>
  <c r="U796" i="3"/>
  <c r="T796" i="3"/>
  <c r="S796" i="3"/>
  <c r="F796" i="3"/>
  <c r="E796" i="3"/>
  <c r="AN796" i="3" s="1"/>
  <c r="AN795" i="3"/>
  <c r="AJ795" i="3"/>
  <c r="AF795" i="3"/>
  <c r="AE795" i="3"/>
  <c r="AD795" i="3"/>
  <c r="AC795" i="3"/>
  <c r="AB795" i="3"/>
  <c r="AA795" i="3"/>
  <c r="X795" i="3"/>
  <c r="W795" i="3"/>
  <c r="V795" i="3"/>
  <c r="U795" i="3"/>
  <c r="T795" i="3"/>
  <c r="S795" i="3"/>
  <c r="E795" i="3"/>
  <c r="AN794" i="3"/>
  <c r="AM794" i="3"/>
  <c r="AL794" i="3"/>
  <c r="AK794" i="3"/>
  <c r="AJ794" i="3"/>
  <c r="AF794" i="3"/>
  <c r="AE794" i="3"/>
  <c r="AD794" i="3"/>
  <c r="AC794" i="3"/>
  <c r="AB794" i="3"/>
  <c r="AA794" i="3"/>
  <c r="X794" i="3"/>
  <c r="W794" i="3"/>
  <c r="V794" i="3"/>
  <c r="U794" i="3"/>
  <c r="T794" i="3"/>
  <c r="S794" i="3"/>
  <c r="AN793" i="3"/>
  <c r="AM793" i="3"/>
  <c r="AL793" i="3"/>
  <c r="AK793" i="3"/>
  <c r="AJ793" i="3"/>
  <c r="AF793" i="3"/>
  <c r="AE793" i="3"/>
  <c r="AD793" i="3"/>
  <c r="AC793" i="3"/>
  <c r="AB793" i="3"/>
  <c r="AA793" i="3"/>
  <c r="X793" i="3"/>
  <c r="W793" i="3"/>
  <c r="V793" i="3"/>
  <c r="U793" i="3"/>
  <c r="T793" i="3"/>
  <c r="S793" i="3"/>
  <c r="AM792" i="3"/>
  <c r="AL792" i="3"/>
  <c r="AK792" i="3"/>
  <c r="AJ792" i="3"/>
  <c r="AF792" i="3"/>
  <c r="AE792" i="3"/>
  <c r="AD792" i="3"/>
  <c r="AC792" i="3"/>
  <c r="AB792" i="3"/>
  <c r="AA792" i="3"/>
  <c r="X792" i="3"/>
  <c r="W792" i="3"/>
  <c r="V792" i="3"/>
  <c r="U792" i="3"/>
  <c r="T792" i="3"/>
  <c r="S792" i="3"/>
  <c r="F792" i="3"/>
  <c r="E792" i="3"/>
  <c r="AN792" i="3" s="1"/>
  <c r="AN791" i="3"/>
  <c r="AM791" i="3"/>
  <c r="AJ791" i="3"/>
  <c r="AF791" i="3"/>
  <c r="AE791" i="3"/>
  <c r="AD791" i="3"/>
  <c r="AC791" i="3"/>
  <c r="AB791" i="3"/>
  <c r="AA791" i="3"/>
  <c r="X791" i="3"/>
  <c r="W791" i="3"/>
  <c r="V791" i="3"/>
  <c r="U791" i="3"/>
  <c r="T791" i="3"/>
  <c r="S791" i="3"/>
  <c r="E791" i="3"/>
  <c r="AN790" i="3"/>
  <c r="AM790" i="3"/>
  <c r="AK790" i="3"/>
  <c r="AJ790" i="3"/>
  <c r="AF790" i="3"/>
  <c r="AE790" i="3"/>
  <c r="AD790" i="3"/>
  <c r="AC790" i="3"/>
  <c r="AB790" i="3"/>
  <c r="AA790" i="3"/>
  <c r="X790" i="3"/>
  <c r="W790" i="3"/>
  <c r="V790" i="3"/>
  <c r="U790" i="3"/>
  <c r="T790" i="3"/>
  <c r="S790" i="3"/>
  <c r="F790" i="3"/>
  <c r="E790" i="3"/>
  <c r="AL790" i="3" s="1"/>
  <c r="AK789" i="3"/>
  <c r="AJ789" i="3"/>
  <c r="AF789" i="3"/>
  <c r="AE789" i="3"/>
  <c r="AD789" i="3"/>
  <c r="AC789" i="3"/>
  <c r="AB789" i="3"/>
  <c r="AA789" i="3"/>
  <c r="X789" i="3"/>
  <c r="W789" i="3"/>
  <c r="V789" i="3"/>
  <c r="U789" i="3"/>
  <c r="T789" i="3"/>
  <c r="S789" i="3"/>
  <c r="E789" i="3"/>
  <c r="AN788" i="3"/>
  <c r="AM788" i="3"/>
  <c r="AL788" i="3"/>
  <c r="AK788" i="3"/>
  <c r="AJ788" i="3"/>
  <c r="AF788" i="3"/>
  <c r="AE788" i="3"/>
  <c r="AD788" i="3"/>
  <c r="AC788" i="3"/>
  <c r="AB788" i="3"/>
  <c r="AA788" i="3"/>
  <c r="X788" i="3"/>
  <c r="W788" i="3"/>
  <c r="V788" i="3"/>
  <c r="U788" i="3"/>
  <c r="T788" i="3"/>
  <c r="S788" i="3"/>
  <c r="F788" i="3"/>
  <c r="E788" i="3"/>
  <c r="AL787" i="3"/>
  <c r="AF787" i="3"/>
  <c r="AE787" i="3"/>
  <c r="AD787" i="3"/>
  <c r="AC787" i="3"/>
  <c r="AB787" i="3"/>
  <c r="AA787" i="3"/>
  <c r="X787" i="3"/>
  <c r="W787" i="3"/>
  <c r="V787" i="3"/>
  <c r="U787" i="3"/>
  <c r="T787" i="3"/>
  <c r="S787" i="3"/>
  <c r="E787" i="3"/>
  <c r="AN786" i="3"/>
  <c r="AM786" i="3"/>
  <c r="AL786" i="3"/>
  <c r="AK786" i="3"/>
  <c r="AJ786" i="3"/>
  <c r="AF786" i="3"/>
  <c r="AE786" i="3"/>
  <c r="AD786" i="3"/>
  <c r="AC786" i="3"/>
  <c r="AB786" i="3"/>
  <c r="AA786" i="3"/>
  <c r="X786" i="3"/>
  <c r="W786" i="3"/>
  <c r="V786" i="3"/>
  <c r="U786" i="3"/>
  <c r="T786" i="3"/>
  <c r="S786" i="3"/>
  <c r="F786" i="3"/>
  <c r="E786" i="3"/>
  <c r="AN785" i="3"/>
  <c r="AM785" i="3"/>
  <c r="AL785" i="3"/>
  <c r="AK785" i="3"/>
  <c r="AJ785" i="3"/>
  <c r="AF785" i="3"/>
  <c r="AE785" i="3"/>
  <c r="AD785" i="3"/>
  <c r="AC785" i="3"/>
  <c r="AB785" i="3"/>
  <c r="AA785" i="3"/>
  <c r="X785" i="3"/>
  <c r="W785" i="3"/>
  <c r="V785" i="3"/>
  <c r="U785" i="3"/>
  <c r="T785" i="3"/>
  <c r="S785" i="3"/>
  <c r="F785" i="3"/>
  <c r="E785" i="3"/>
  <c r="AM784" i="3"/>
  <c r="AL784" i="3"/>
  <c r="AK784" i="3"/>
  <c r="AJ784" i="3"/>
  <c r="AF784" i="3"/>
  <c r="AE784" i="3"/>
  <c r="AD784" i="3"/>
  <c r="AC784" i="3"/>
  <c r="AB784" i="3"/>
  <c r="AA784" i="3"/>
  <c r="X784" i="3"/>
  <c r="W784" i="3"/>
  <c r="V784" i="3"/>
  <c r="U784" i="3"/>
  <c r="T784" i="3"/>
  <c r="S784" i="3"/>
  <c r="F784" i="3"/>
  <c r="E784" i="3"/>
  <c r="AN784" i="3" s="1"/>
  <c r="AN783" i="3"/>
  <c r="AL783" i="3"/>
  <c r="AF783" i="3"/>
  <c r="AE783" i="3"/>
  <c r="AD783" i="3"/>
  <c r="AC783" i="3"/>
  <c r="AB783" i="3"/>
  <c r="AA783" i="3"/>
  <c r="X783" i="3"/>
  <c r="W783" i="3"/>
  <c r="V783" i="3"/>
  <c r="U783" i="3"/>
  <c r="T783" i="3"/>
  <c r="S783" i="3"/>
  <c r="E783" i="3"/>
  <c r="AN782" i="3"/>
  <c r="AM782" i="3"/>
  <c r="AL782" i="3"/>
  <c r="AK782" i="3"/>
  <c r="AJ782" i="3"/>
  <c r="AF782" i="3"/>
  <c r="AE782" i="3"/>
  <c r="AD782" i="3"/>
  <c r="AC782" i="3"/>
  <c r="AB782" i="3"/>
  <c r="AA782" i="3"/>
  <c r="X782" i="3"/>
  <c r="W782" i="3"/>
  <c r="V782" i="3"/>
  <c r="U782" i="3"/>
  <c r="T782" i="3"/>
  <c r="S782" i="3"/>
  <c r="F782" i="3"/>
  <c r="E782" i="3"/>
  <c r="AN781" i="3"/>
  <c r="AM781" i="3"/>
  <c r="AL781" i="3"/>
  <c r="AK781" i="3"/>
  <c r="AJ781" i="3"/>
  <c r="AF781" i="3"/>
  <c r="AE781" i="3"/>
  <c r="AD781" i="3"/>
  <c r="AC781" i="3"/>
  <c r="AB781" i="3"/>
  <c r="AA781" i="3"/>
  <c r="X781" i="3"/>
  <c r="W781" i="3"/>
  <c r="V781" i="3"/>
  <c r="U781" i="3"/>
  <c r="T781" i="3"/>
  <c r="S781" i="3"/>
  <c r="E781" i="3"/>
  <c r="AN780" i="3"/>
  <c r="AM780" i="3"/>
  <c r="AL780" i="3"/>
  <c r="AK780" i="3"/>
  <c r="AJ780" i="3"/>
  <c r="AF780" i="3"/>
  <c r="AE780" i="3"/>
  <c r="AD780" i="3"/>
  <c r="AC780" i="3"/>
  <c r="AB780" i="3"/>
  <c r="AA780" i="3"/>
  <c r="X780" i="3"/>
  <c r="W780" i="3"/>
  <c r="V780" i="3"/>
  <c r="U780" i="3"/>
  <c r="T780" i="3"/>
  <c r="S780" i="3"/>
  <c r="F780" i="3"/>
  <c r="E780" i="3"/>
  <c r="AN779" i="3"/>
  <c r="AM779" i="3"/>
  <c r="AL779" i="3"/>
  <c r="AK779" i="3"/>
  <c r="AJ779" i="3"/>
  <c r="AF779" i="3"/>
  <c r="AE779" i="3"/>
  <c r="AD779" i="3"/>
  <c r="AC779" i="3"/>
  <c r="AB779" i="3"/>
  <c r="AA779" i="3"/>
  <c r="X779" i="3"/>
  <c r="W779" i="3"/>
  <c r="V779" i="3"/>
  <c r="U779" i="3"/>
  <c r="T779" i="3"/>
  <c r="S779" i="3"/>
  <c r="E779" i="3"/>
  <c r="AN778" i="3"/>
  <c r="AM778" i="3"/>
  <c r="AK778" i="3"/>
  <c r="AJ778" i="3"/>
  <c r="AF778" i="3"/>
  <c r="AE778" i="3"/>
  <c r="AD778" i="3"/>
  <c r="AC778" i="3"/>
  <c r="AB778" i="3"/>
  <c r="AA778" i="3"/>
  <c r="X778" i="3"/>
  <c r="W778" i="3"/>
  <c r="V778" i="3"/>
  <c r="U778" i="3"/>
  <c r="T778" i="3"/>
  <c r="S778" i="3"/>
  <c r="F778" i="3"/>
  <c r="E778" i="3"/>
  <c r="AL778" i="3" s="1"/>
  <c r="AN777" i="3"/>
  <c r="AM777" i="3"/>
  <c r="AL777" i="3"/>
  <c r="AJ777" i="3"/>
  <c r="AF777" i="3"/>
  <c r="AE777" i="3"/>
  <c r="AD777" i="3"/>
  <c r="AC777" i="3"/>
  <c r="AB777" i="3"/>
  <c r="AA777" i="3"/>
  <c r="X777" i="3"/>
  <c r="W777" i="3"/>
  <c r="V777" i="3"/>
  <c r="U777" i="3"/>
  <c r="T777" i="3"/>
  <c r="S777" i="3"/>
  <c r="F777" i="3"/>
  <c r="E777" i="3"/>
  <c r="AN776" i="3"/>
  <c r="AM776" i="3"/>
  <c r="AL776" i="3"/>
  <c r="AK776" i="3"/>
  <c r="AJ776" i="3"/>
  <c r="AF776" i="3"/>
  <c r="AE776" i="3"/>
  <c r="AD776" i="3"/>
  <c r="AC776" i="3"/>
  <c r="AB776" i="3"/>
  <c r="AA776" i="3"/>
  <c r="X776" i="3"/>
  <c r="W776" i="3"/>
  <c r="V776" i="3"/>
  <c r="U776" i="3"/>
  <c r="T776" i="3"/>
  <c r="S776" i="3"/>
  <c r="F776" i="3"/>
  <c r="E776" i="3"/>
  <c r="AN775" i="3"/>
  <c r="AM775" i="3"/>
  <c r="AL775" i="3"/>
  <c r="AK775" i="3"/>
  <c r="AJ775" i="3"/>
  <c r="AF775" i="3"/>
  <c r="AE775" i="3"/>
  <c r="AD775" i="3"/>
  <c r="AC775" i="3"/>
  <c r="AB775" i="3"/>
  <c r="AA775" i="3"/>
  <c r="X775" i="3"/>
  <c r="W775" i="3"/>
  <c r="V775" i="3"/>
  <c r="U775" i="3"/>
  <c r="T775" i="3"/>
  <c r="S775" i="3"/>
  <c r="E775" i="3"/>
  <c r="F775" i="3" s="1"/>
  <c r="AN774" i="3"/>
  <c r="AM774" i="3"/>
  <c r="AK774" i="3"/>
  <c r="AJ774" i="3"/>
  <c r="AF774" i="3"/>
  <c r="AE774" i="3"/>
  <c r="AD774" i="3"/>
  <c r="AC774" i="3"/>
  <c r="AB774" i="3"/>
  <c r="AA774" i="3"/>
  <c r="X774" i="3"/>
  <c r="W774" i="3"/>
  <c r="V774" i="3"/>
  <c r="U774" i="3"/>
  <c r="T774" i="3"/>
  <c r="S774" i="3"/>
  <c r="F774" i="3"/>
  <c r="E774" i="3"/>
  <c r="AL774" i="3" s="1"/>
  <c r="AN773" i="3"/>
  <c r="AM773" i="3"/>
  <c r="AL773" i="3"/>
  <c r="AK773" i="3"/>
  <c r="AJ773" i="3"/>
  <c r="AF773" i="3"/>
  <c r="AE773" i="3"/>
  <c r="AD773" i="3"/>
  <c r="AC773" i="3"/>
  <c r="AB773" i="3"/>
  <c r="AA773" i="3"/>
  <c r="X773" i="3"/>
  <c r="W773" i="3"/>
  <c r="V773" i="3"/>
  <c r="U773" i="3"/>
  <c r="T773" i="3"/>
  <c r="S773" i="3"/>
  <c r="AN772" i="3"/>
  <c r="AM772" i="3"/>
  <c r="AL772" i="3"/>
  <c r="AK772" i="3"/>
  <c r="AJ772" i="3"/>
  <c r="AF772" i="3"/>
  <c r="AE772" i="3"/>
  <c r="AD772" i="3"/>
  <c r="AC772" i="3"/>
  <c r="AB772" i="3"/>
  <c r="AA772" i="3"/>
  <c r="X772" i="3"/>
  <c r="W772" i="3"/>
  <c r="V772" i="3"/>
  <c r="U772" i="3"/>
  <c r="T772" i="3"/>
  <c r="S772" i="3"/>
  <c r="AN771" i="3"/>
  <c r="AM771" i="3"/>
  <c r="AL771" i="3"/>
  <c r="AK771" i="3"/>
  <c r="AJ771" i="3"/>
  <c r="AF771" i="3"/>
  <c r="AE771" i="3"/>
  <c r="AD771" i="3"/>
  <c r="AC771" i="3"/>
  <c r="AB771" i="3"/>
  <c r="AA771" i="3"/>
  <c r="X771" i="3"/>
  <c r="W771" i="3"/>
  <c r="V771" i="3"/>
  <c r="U771" i="3"/>
  <c r="T771" i="3"/>
  <c r="S771" i="3"/>
  <c r="E771" i="3"/>
  <c r="AJ770" i="3"/>
  <c r="AF770" i="3"/>
  <c r="AE770" i="3"/>
  <c r="AD770" i="3"/>
  <c r="AC770" i="3"/>
  <c r="AB770" i="3"/>
  <c r="AA770" i="3"/>
  <c r="X770" i="3"/>
  <c r="W770" i="3"/>
  <c r="V770" i="3"/>
  <c r="U770" i="3"/>
  <c r="T770" i="3"/>
  <c r="S770" i="3"/>
  <c r="E770" i="3"/>
  <c r="AF769" i="3"/>
  <c r="AE769" i="3"/>
  <c r="AD769" i="3"/>
  <c r="AC769" i="3"/>
  <c r="AB769" i="3"/>
  <c r="AA769" i="3"/>
  <c r="X769" i="3"/>
  <c r="W769" i="3"/>
  <c r="V769" i="3"/>
  <c r="U769" i="3"/>
  <c r="T769" i="3"/>
  <c r="S769" i="3"/>
  <c r="E769" i="3"/>
  <c r="AL769" i="3" s="1"/>
  <c r="AM768" i="3"/>
  <c r="AL768" i="3"/>
  <c r="AK768" i="3"/>
  <c r="AJ768" i="3"/>
  <c r="AF768" i="3"/>
  <c r="AE768" i="3"/>
  <c r="AD768" i="3"/>
  <c r="AC768" i="3"/>
  <c r="AB768" i="3"/>
  <c r="AA768" i="3"/>
  <c r="X768" i="3"/>
  <c r="W768" i="3"/>
  <c r="V768" i="3"/>
  <c r="U768" i="3"/>
  <c r="T768" i="3"/>
  <c r="S768" i="3"/>
  <c r="F768" i="3"/>
  <c r="E768" i="3"/>
  <c r="AN768" i="3" s="1"/>
  <c r="AN767" i="3"/>
  <c r="AM767" i="3"/>
  <c r="AJ767" i="3"/>
  <c r="AF767" i="3"/>
  <c r="AE767" i="3"/>
  <c r="AD767" i="3"/>
  <c r="AC767" i="3"/>
  <c r="AB767" i="3"/>
  <c r="AA767" i="3"/>
  <c r="X767" i="3"/>
  <c r="W767" i="3"/>
  <c r="V767" i="3"/>
  <c r="U767" i="3"/>
  <c r="T767" i="3"/>
  <c r="S767" i="3"/>
  <c r="E767" i="3"/>
  <c r="AF766" i="3"/>
  <c r="AE766" i="3"/>
  <c r="AD766" i="3"/>
  <c r="AC766" i="3"/>
  <c r="AB766" i="3"/>
  <c r="AA766" i="3"/>
  <c r="X766" i="3"/>
  <c r="W766" i="3"/>
  <c r="V766" i="3"/>
  <c r="U766" i="3"/>
  <c r="T766" i="3"/>
  <c r="S766" i="3"/>
  <c r="E766" i="3"/>
  <c r="AM766" i="3" s="1"/>
  <c r="AK765" i="3"/>
  <c r="AJ765" i="3"/>
  <c r="AF765" i="3"/>
  <c r="AE765" i="3"/>
  <c r="AD765" i="3"/>
  <c r="AC765" i="3"/>
  <c r="AB765" i="3"/>
  <c r="AA765" i="3"/>
  <c r="X765" i="3"/>
  <c r="W765" i="3"/>
  <c r="V765" i="3"/>
  <c r="U765" i="3"/>
  <c r="T765" i="3"/>
  <c r="S765" i="3"/>
  <c r="E765" i="3"/>
  <c r="AM764" i="3"/>
  <c r="AL764" i="3"/>
  <c r="AK764" i="3"/>
  <c r="AJ764" i="3"/>
  <c r="AF764" i="3"/>
  <c r="AE764" i="3"/>
  <c r="AD764" i="3"/>
  <c r="AC764" i="3"/>
  <c r="AB764" i="3"/>
  <c r="AA764" i="3"/>
  <c r="X764" i="3"/>
  <c r="W764" i="3"/>
  <c r="V764" i="3"/>
  <c r="U764" i="3"/>
  <c r="T764" i="3"/>
  <c r="S764" i="3"/>
  <c r="F764" i="3"/>
  <c r="E764" i="3"/>
  <c r="AN764" i="3" s="1"/>
  <c r="AL763" i="3"/>
  <c r="AF763" i="3"/>
  <c r="AE763" i="3"/>
  <c r="AD763" i="3"/>
  <c r="AC763" i="3"/>
  <c r="AB763" i="3"/>
  <c r="AA763" i="3"/>
  <c r="X763" i="3"/>
  <c r="W763" i="3"/>
  <c r="V763" i="3"/>
  <c r="U763" i="3"/>
  <c r="T763" i="3"/>
  <c r="S763" i="3"/>
  <c r="E763" i="3"/>
  <c r="AN762" i="3"/>
  <c r="AM762" i="3"/>
  <c r="AL762" i="3"/>
  <c r="AK762" i="3"/>
  <c r="AJ762" i="3"/>
  <c r="AF762" i="3"/>
  <c r="AE762" i="3"/>
  <c r="AD762" i="3"/>
  <c r="AC762" i="3"/>
  <c r="AB762" i="3"/>
  <c r="AA762" i="3"/>
  <c r="X762" i="3"/>
  <c r="W762" i="3"/>
  <c r="V762" i="3"/>
  <c r="U762" i="3"/>
  <c r="T762" i="3"/>
  <c r="S762" i="3"/>
  <c r="F762" i="3"/>
  <c r="E762" i="3"/>
  <c r="AN761" i="3"/>
  <c r="AM761" i="3"/>
  <c r="AL761" i="3"/>
  <c r="AK761" i="3"/>
  <c r="AJ761" i="3"/>
  <c r="AF761" i="3"/>
  <c r="AE761" i="3"/>
  <c r="AD761" i="3"/>
  <c r="AC761" i="3"/>
  <c r="AB761" i="3"/>
  <c r="AA761" i="3"/>
  <c r="X761" i="3"/>
  <c r="W761" i="3"/>
  <c r="V761" i="3"/>
  <c r="U761" i="3"/>
  <c r="T761" i="3"/>
  <c r="S761" i="3"/>
  <c r="E761" i="3"/>
  <c r="AN760" i="3"/>
  <c r="AM760" i="3"/>
  <c r="AL760" i="3"/>
  <c r="AK760" i="3"/>
  <c r="AJ760" i="3"/>
  <c r="AF760" i="3"/>
  <c r="AE760" i="3"/>
  <c r="AD760" i="3"/>
  <c r="AC760" i="3"/>
  <c r="AB760" i="3"/>
  <c r="AA760" i="3"/>
  <c r="X760" i="3"/>
  <c r="W760" i="3"/>
  <c r="V760" i="3"/>
  <c r="U760" i="3"/>
  <c r="T760" i="3"/>
  <c r="S760" i="3"/>
  <c r="F760" i="3"/>
  <c r="E760" i="3"/>
  <c r="AN759" i="3"/>
  <c r="AM759" i="3"/>
  <c r="AL759" i="3"/>
  <c r="AK759" i="3"/>
  <c r="AJ759" i="3"/>
  <c r="AF759" i="3"/>
  <c r="AE759" i="3"/>
  <c r="AD759" i="3"/>
  <c r="AC759" i="3"/>
  <c r="AB759" i="3"/>
  <c r="AA759" i="3"/>
  <c r="X759" i="3"/>
  <c r="W759" i="3"/>
  <c r="V759" i="3"/>
  <c r="U759" i="3"/>
  <c r="T759" i="3"/>
  <c r="S759" i="3"/>
  <c r="E759" i="3"/>
  <c r="AN758" i="3"/>
  <c r="AM758" i="3"/>
  <c r="AL758" i="3"/>
  <c r="AK758" i="3"/>
  <c r="AJ758" i="3"/>
  <c r="AF758" i="3"/>
  <c r="AE758" i="3"/>
  <c r="AD758" i="3"/>
  <c r="AC758" i="3"/>
  <c r="AB758" i="3"/>
  <c r="AA758" i="3"/>
  <c r="X758" i="3"/>
  <c r="W758" i="3"/>
  <c r="V758" i="3"/>
  <c r="U758" i="3"/>
  <c r="T758" i="3"/>
  <c r="S758" i="3"/>
  <c r="F758" i="3"/>
  <c r="E758" i="3"/>
  <c r="AN757" i="3"/>
  <c r="AM757" i="3"/>
  <c r="AL757" i="3"/>
  <c r="AK757" i="3"/>
  <c r="AJ757" i="3"/>
  <c r="AF757" i="3"/>
  <c r="AE757" i="3"/>
  <c r="AD757" i="3"/>
  <c r="AC757" i="3"/>
  <c r="AB757" i="3"/>
  <c r="AA757" i="3"/>
  <c r="X757" i="3"/>
  <c r="W757" i="3"/>
  <c r="V757" i="3"/>
  <c r="U757" i="3"/>
  <c r="T757" i="3"/>
  <c r="S757" i="3"/>
  <c r="E757" i="3"/>
  <c r="F757" i="3" s="1"/>
  <c r="AN756" i="3"/>
  <c r="AM756" i="3"/>
  <c r="AL756" i="3"/>
  <c r="AK756" i="3"/>
  <c r="AJ756" i="3"/>
  <c r="AF756" i="3"/>
  <c r="AE756" i="3"/>
  <c r="AD756" i="3"/>
  <c r="AC756" i="3"/>
  <c r="AB756" i="3"/>
  <c r="AA756" i="3"/>
  <c r="X756" i="3"/>
  <c r="W756" i="3"/>
  <c r="V756" i="3"/>
  <c r="U756" i="3"/>
  <c r="T756" i="3"/>
  <c r="S756" i="3"/>
  <c r="F756" i="3"/>
  <c r="E756" i="3"/>
  <c r="AN755" i="3"/>
  <c r="AM755" i="3"/>
  <c r="AJ755" i="3"/>
  <c r="AF755" i="3"/>
  <c r="AE755" i="3"/>
  <c r="AD755" i="3"/>
  <c r="AC755" i="3"/>
  <c r="AB755" i="3"/>
  <c r="AA755" i="3"/>
  <c r="X755" i="3"/>
  <c r="W755" i="3"/>
  <c r="V755" i="3"/>
  <c r="U755" i="3"/>
  <c r="T755" i="3"/>
  <c r="S755" i="3"/>
  <c r="E755" i="3"/>
  <c r="AN754" i="3"/>
  <c r="AK754" i="3"/>
  <c r="AF754" i="3"/>
  <c r="AE754" i="3"/>
  <c r="AD754" i="3"/>
  <c r="AC754" i="3"/>
  <c r="AB754" i="3"/>
  <c r="AA754" i="3"/>
  <c r="X754" i="3"/>
  <c r="W754" i="3"/>
  <c r="V754" i="3"/>
  <c r="U754" i="3"/>
  <c r="T754" i="3"/>
  <c r="S754" i="3"/>
  <c r="F754" i="3"/>
  <c r="E754" i="3"/>
  <c r="AN753" i="3"/>
  <c r="AM753" i="3"/>
  <c r="AL753" i="3"/>
  <c r="AK753" i="3"/>
  <c r="AJ753" i="3"/>
  <c r="AF753" i="3"/>
  <c r="AE753" i="3"/>
  <c r="AD753" i="3"/>
  <c r="AC753" i="3"/>
  <c r="AB753" i="3"/>
  <c r="AA753" i="3"/>
  <c r="X753" i="3"/>
  <c r="W753" i="3"/>
  <c r="V753" i="3"/>
  <c r="U753" i="3"/>
  <c r="T753" i="3"/>
  <c r="S753" i="3"/>
  <c r="F753" i="3"/>
  <c r="E753" i="3"/>
  <c r="AM752" i="3"/>
  <c r="AL752" i="3"/>
  <c r="AK752" i="3"/>
  <c r="AF752" i="3"/>
  <c r="AE752" i="3"/>
  <c r="AD752" i="3"/>
  <c r="AC752" i="3"/>
  <c r="AB752" i="3"/>
  <c r="AA752" i="3"/>
  <c r="X752" i="3"/>
  <c r="W752" i="3"/>
  <c r="V752" i="3"/>
  <c r="U752" i="3"/>
  <c r="T752" i="3"/>
  <c r="S752" i="3"/>
  <c r="F752" i="3"/>
  <c r="E752" i="3"/>
  <c r="AN752" i="3" s="1"/>
  <c r="AJ751" i="3"/>
  <c r="AF751" i="3"/>
  <c r="AE751" i="3"/>
  <c r="AD751" i="3"/>
  <c r="AC751" i="3"/>
  <c r="AB751" i="3"/>
  <c r="AA751" i="3"/>
  <c r="X751" i="3"/>
  <c r="W751" i="3"/>
  <c r="V751" i="3"/>
  <c r="U751" i="3"/>
  <c r="T751" i="3"/>
  <c r="S751" i="3"/>
  <c r="E751" i="3"/>
  <c r="AJ750" i="3"/>
  <c r="AF750" i="3"/>
  <c r="AE750" i="3"/>
  <c r="AD750" i="3"/>
  <c r="AC750" i="3"/>
  <c r="AB750" i="3"/>
  <c r="AA750" i="3"/>
  <c r="X750" i="3"/>
  <c r="W750" i="3"/>
  <c r="V750" i="3"/>
  <c r="U750" i="3"/>
  <c r="T750" i="3"/>
  <c r="S750" i="3"/>
  <c r="E750" i="3"/>
  <c r="AF749" i="3"/>
  <c r="AE749" i="3"/>
  <c r="AD749" i="3"/>
  <c r="AC749" i="3"/>
  <c r="AB749" i="3"/>
  <c r="AA749" i="3"/>
  <c r="X749" i="3"/>
  <c r="W749" i="3"/>
  <c r="V749" i="3"/>
  <c r="U749" i="3"/>
  <c r="T749" i="3"/>
  <c r="S749" i="3"/>
  <c r="E749" i="3"/>
  <c r="AL749" i="3" s="1"/>
  <c r="AM748" i="3"/>
  <c r="AL748" i="3"/>
  <c r="AK748" i="3"/>
  <c r="AJ748" i="3"/>
  <c r="AF748" i="3"/>
  <c r="AE748" i="3"/>
  <c r="AD748" i="3"/>
  <c r="AC748" i="3"/>
  <c r="AB748" i="3"/>
  <c r="AA748" i="3"/>
  <c r="X748" i="3"/>
  <c r="W748" i="3"/>
  <c r="V748" i="3"/>
  <c r="U748" i="3"/>
  <c r="T748" i="3"/>
  <c r="S748" i="3"/>
  <c r="F748" i="3"/>
  <c r="E748" i="3"/>
  <c r="AN748" i="3" s="1"/>
  <c r="AN747" i="3"/>
  <c r="AM747" i="3"/>
  <c r="AJ747" i="3"/>
  <c r="AF747" i="3"/>
  <c r="AE747" i="3"/>
  <c r="AD747" i="3"/>
  <c r="AC747" i="3"/>
  <c r="AB747" i="3"/>
  <c r="AA747" i="3"/>
  <c r="X747" i="3"/>
  <c r="W747" i="3"/>
  <c r="V747" i="3"/>
  <c r="U747" i="3"/>
  <c r="T747" i="3"/>
  <c r="S747" i="3"/>
  <c r="E747" i="3"/>
  <c r="AN746" i="3"/>
  <c r="AM746" i="3"/>
  <c r="AK746" i="3"/>
  <c r="AJ746" i="3"/>
  <c r="AF746" i="3"/>
  <c r="AE746" i="3"/>
  <c r="AD746" i="3"/>
  <c r="AC746" i="3"/>
  <c r="AB746" i="3"/>
  <c r="AA746" i="3"/>
  <c r="X746" i="3"/>
  <c r="W746" i="3"/>
  <c r="V746" i="3"/>
  <c r="U746" i="3"/>
  <c r="T746" i="3"/>
  <c r="S746" i="3"/>
  <c r="F746" i="3"/>
  <c r="E746" i="3"/>
  <c r="AL746" i="3" s="1"/>
  <c r="AN745" i="3"/>
  <c r="AM745" i="3"/>
  <c r="AL745" i="3"/>
  <c r="AJ745" i="3"/>
  <c r="AF745" i="3"/>
  <c r="AE745" i="3"/>
  <c r="AD745" i="3"/>
  <c r="AC745" i="3"/>
  <c r="AB745" i="3"/>
  <c r="AA745" i="3"/>
  <c r="X745" i="3"/>
  <c r="W745" i="3"/>
  <c r="V745" i="3"/>
  <c r="U745" i="3"/>
  <c r="T745" i="3"/>
  <c r="S745" i="3"/>
  <c r="F745" i="3"/>
  <c r="E745" i="3"/>
  <c r="AM744" i="3"/>
  <c r="AK744" i="3"/>
  <c r="AF744" i="3"/>
  <c r="AE744" i="3"/>
  <c r="AD744" i="3"/>
  <c r="AC744" i="3"/>
  <c r="AB744" i="3"/>
  <c r="AA744" i="3"/>
  <c r="X744" i="3"/>
  <c r="W744" i="3"/>
  <c r="V744" i="3"/>
  <c r="U744" i="3"/>
  <c r="T744" i="3"/>
  <c r="S744" i="3"/>
  <c r="F744" i="3"/>
  <c r="E744" i="3"/>
  <c r="AM743" i="3"/>
  <c r="AL743" i="3"/>
  <c r="AK743" i="3"/>
  <c r="AJ743" i="3"/>
  <c r="AF743" i="3"/>
  <c r="AE743" i="3"/>
  <c r="AD743" i="3"/>
  <c r="AC743" i="3"/>
  <c r="AB743" i="3"/>
  <c r="AA743" i="3"/>
  <c r="X743" i="3"/>
  <c r="W743" i="3"/>
  <c r="V743" i="3"/>
  <c r="U743" i="3"/>
  <c r="T743" i="3"/>
  <c r="S743" i="3"/>
  <c r="F743" i="3"/>
  <c r="E743" i="3"/>
  <c r="AN743" i="3" s="1"/>
  <c r="AJ742" i="3"/>
  <c r="AF742" i="3"/>
  <c r="AE742" i="3"/>
  <c r="AD742" i="3"/>
  <c r="AC742" i="3"/>
  <c r="AB742" i="3"/>
  <c r="AA742" i="3"/>
  <c r="X742" i="3"/>
  <c r="W742" i="3"/>
  <c r="V742" i="3"/>
  <c r="U742" i="3"/>
  <c r="T742" i="3"/>
  <c r="S742" i="3"/>
  <c r="E742" i="3"/>
  <c r="AJ741" i="3"/>
  <c r="AF741" i="3"/>
  <c r="AE741" i="3"/>
  <c r="AD741" i="3"/>
  <c r="AC741" i="3"/>
  <c r="AB741" i="3"/>
  <c r="AA741" i="3"/>
  <c r="X741" i="3"/>
  <c r="W741" i="3"/>
  <c r="V741" i="3"/>
  <c r="U741" i="3"/>
  <c r="T741" i="3"/>
  <c r="S741" i="3"/>
  <c r="E741" i="3"/>
  <c r="AN740" i="3"/>
  <c r="AL740" i="3"/>
  <c r="AJ740" i="3"/>
  <c r="AF740" i="3"/>
  <c r="AE740" i="3"/>
  <c r="AD740" i="3"/>
  <c r="AC740" i="3"/>
  <c r="AB740" i="3"/>
  <c r="AA740" i="3"/>
  <c r="X740" i="3"/>
  <c r="W740" i="3"/>
  <c r="V740" i="3"/>
  <c r="U740" i="3"/>
  <c r="T740" i="3"/>
  <c r="S740" i="3"/>
  <c r="F740" i="3"/>
  <c r="E740" i="3"/>
  <c r="AM739" i="3"/>
  <c r="AL739" i="3"/>
  <c r="AK739" i="3"/>
  <c r="AJ739" i="3"/>
  <c r="AF739" i="3"/>
  <c r="AE739" i="3"/>
  <c r="AD739" i="3"/>
  <c r="AC739" i="3"/>
  <c r="AB739" i="3"/>
  <c r="AA739" i="3"/>
  <c r="X739" i="3"/>
  <c r="W739" i="3"/>
  <c r="V739" i="3"/>
  <c r="U739" i="3"/>
  <c r="T739" i="3"/>
  <c r="S739" i="3"/>
  <c r="F739" i="3"/>
  <c r="E739" i="3"/>
  <c r="AN739" i="3" s="1"/>
  <c r="AJ738" i="3"/>
  <c r="AF738" i="3"/>
  <c r="AE738" i="3"/>
  <c r="AD738" i="3"/>
  <c r="AC738" i="3"/>
  <c r="AB738" i="3"/>
  <c r="AA738" i="3"/>
  <c r="X738" i="3"/>
  <c r="W738" i="3"/>
  <c r="V738" i="3"/>
  <c r="U738" i="3"/>
  <c r="T738" i="3"/>
  <c r="S738" i="3"/>
  <c r="E738" i="3"/>
  <c r="AM737" i="3"/>
  <c r="AJ737" i="3"/>
  <c r="AF737" i="3"/>
  <c r="AE737" i="3"/>
  <c r="AD737" i="3"/>
  <c r="AC737" i="3"/>
  <c r="AB737" i="3"/>
  <c r="AA737" i="3"/>
  <c r="X737" i="3"/>
  <c r="W737" i="3"/>
  <c r="V737" i="3"/>
  <c r="U737" i="3"/>
  <c r="T737" i="3"/>
  <c r="S737" i="3"/>
  <c r="E737" i="3"/>
  <c r="AM736" i="3"/>
  <c r="AK736" i="3"/>
  <c r="AJ736" i="3"/>
  <c r="AF736" i="3"/>
  <c r="AE736" i="3"/>
  <c r="AD736" i="3"/>
  <c r="AC736" i="3"/>
  <c r="AB736" i="3"/>
  <c r="AA736" i="3"/>
  <c r="X736" i="3"/>
  <c r="W736" i="3"/>
  <c r="V736" i="3"/>
  <c r="U736" i="3"/>
  <c r="T736" i="3"/>
  <c r="S736" i="3"/>
  <c r="E736" i="3"/>
  <c r="AM735" i="3"/>
  <c r="AL735" i="3"/>
  <c r="AK735" i="3"/>
  <c r="AJ735" i="3"/>
  <c r="AF735" i="3"/>
  <c r="AE735" i="3"/>
  <c r="AD735" i="3"/>
  <c r="AC735" i="3"/>
  <c r="AB735" i="3"/>
  <c r="AA735" i="3"/>
  <c r="X735" i="3"/>
  <c r="W735" i="3"/>
  <c r="V735" i="3"/>
  <c r="U735" i="3"/>
  <c r="T735" i="3"/>
  <c r="S735" i="3"/>
  <c r="F735" i="3"/>
  <c r="E735" i="3"/>
  <c r="AN735" i="3" s="1"/>
  <c r="AM734" i="3"/>
  <c r="AJ734" i="3"/>
  <c r="AF734" i="3"/>
  <c r="AE734" i="3"/>
  <c r="AD734" i="3"/>
  <c r="AC734" i="3"/>
  <c r="AB734" i="3"/>
  <c r="AA734" i="3"/>
  <c r="X734" i="3"/>
  <c r="W734" i="3"/>
  <c r="V734" i="3"/>
  <c r="U734" i="3"/>
  <c r="T734" i="3"/>
  <c r="S734" i="3"/>
  <c r="E734" i="3"/>
  <c r="AN734" i="3" s="1"/>
  <c r="AN733" i="3"/>
  <c r="AK733" i="3"/>
  <c r="AJ733" i="3"/>
  <c r="AF733" i="3"/>
  <c r="AE733" i="3"/>
  <c r="AD733" i="3"/>
  <c r="AC733" i="3"/>
  <c r="AB733" i="3"/>
  <c r="AA733" i="3"/>
  <c r="X733" i="3"/>
  <c r="W733" i="3"/>
  <c r="V733" i="3"/>
  <c r="U733" i="3"/>
  <c r="T733" i="3"/>
  <c r="S733" i="3"/>
  <c r="F733" i="3"/>
  <c r="E733" i="3"/>
  <c r="AL733" i="3" s="1"/>
  <c r="AN732" i="3"/>
  <c r="AM732" i="3"/>
  <c r="AL732" i="3"/>
  <c r="AK732" i="3"/>
  <c r="AJ732" i="3"/>
  <c r="AF732" i="3"/>
  <c r="AE732" i="3"/>
  <c r="AD732" i="3"/>
  <c r="AC732" i="3"/>
  <c r="AB732" i="3"/>
  <c r="AA732" i="3"/>
  <c r="X732" i="3"/>
  <c r="W732" i="3"/>
  <c r="V732" i="3"/>
  <c r="U732" i="3"/>
  <c r="T732" i="3"/>
  <c r="S732" i="3"/>
  <c r="F732" i="3"/>
  <c r="E732" i="3"/>
  <c r="AM731" i="3"/>
  <c r="AL731" i="3"/>
  <c r="AK731" i="3"/>
  <c r="AJ731" i="3"/>
  <c r="AF731" i="3"/>
  <c r="AE731" i="3"/>
  <c r="AD731" i="3"/>
  <c r="AC731" i="3"/>
  <c r="AB731" i="3"/>
  <c r="AA731" i="3"/>
  <c r="X731" i="3"/>
  <c r="W731" i="3"/>
  <c r="V731" i="3"/>
  <c r="U731" i="3"/>
  <c r="T731" i="3"/>
  <c r="S731" i="3"/>
  <c r="F731" i="3"/>
  <c r="E731" i="3"/>
  <c r="AN731" i="3" s="1"/>
  <c r="AJ730" i="3"/>
  <c r="AF730" i="3"/>
  <c r="AE730" i="3"/>
  <c r="AD730" i="3"/>
  <c r="AC730" i="3"/>
  <c r="AB730" i="3"/>
  <c r="AA730" i="3"/>
  <c r="X730" i="3"/>
  <c r="W730" i="3"/>
  <c r="V730" i="3"/>
  <c r="U730" i="3"/>
  <c r="T730" i="3"/>
  <c r="S730" i="3"/>
  <c r="E730" i="3"/>
  <c r="AJ729" i="3"/>
  <c r="AF729" i="3"/>
  <c r="AE729" i="3"/>
  <c r="AD729" i="3"/>
  <c r="AC729" i="3"/>
  <c r="AB729" i="3"/>
  <c r="AA729" i="3"/>
  <c r="X729" i="3"/>
  <c r="W729" i="3"/>
  <c r="V729" i="3"/>
  <c r="U729" i="3"/>
  <c r="T729" i="3"/>
  <c r="S729" i="3"/>
  <c r="E729" i="3"/>
  <c r="AM728" i="3"/>
  <c r="AK728" i="3"/>
  <c r="AJ728" i="3"/>
  <c r="AF728" i="3"/>
  <c r="AE728" i="3"/>
  <c r="AD728" i="3"/>
  <c r="AC728" i="3"/>
  <c r="AB728" i="3"/>
  <c r="AA728" i="3"/>
  <c r="X728" i="3"/>
  <c r="W728" i="3"/>
  <c r="V728" i="3"/>
  <c r="U728" i="3"/>
  <c r="T728" i="3"/>
  <c r="S728" i="3"/>
  <c r="E728" i="3"/>
  <c r="AM727" i="3"/>
  <c r="AL727" i="3"/>
  <c r="AK727" i="3"/>
  <c r="AJ727" i="3"/>
  <c r="AF727" i="3"/>
  <c r="AE727" i="3"/>
  <c r="AD727" i="3"/>
  <c r="AC727" i="3"/>
  <c r="AB727" i="3"/>
  <c r="AA727" i="3"/>
  <c r="X727" i="3"/>
  <c r="W727" i="3"/>
  <c r="V727" i="3"/>
  <c r="U727" i="3"/>
  <c r="T727" i="3"/>
  <c r="S727" i="3"/>
  <c r="F727" i="3"/>
  <c r="E727" i="3"/>
  <c r="AN727" i="3" s="1"/>
  <c r="AN726" i="3"/>
  <c r="AM726" i="3"/>
  <c r="AL726" i="3"/>
  <c r="AK726" i="3"/>
  <c r="AJ726" i="3"/>
  <c r="AF726" i="3"/>
  <c r="AE726" i="3"/>
  <c r="AD726" i="3"/>
  <c r="AC726" i="3"/>
  <c r="AB726" i="3"/>
  <c r="AA726" i="3"/>
  <c r="X726" i="3"/>
  <c r="W726" i="3"/>
  <c r="V726" i="3"/>
  <c r="U726" i="3"/>
  <c r="T726" i="3"/>
  <c r="S726" i="3"/>
  <c r="E726" i="3"/>
  <c r="AN725" i="3"/>
  <c r="AM725" i="3"/>
  <c r="AL725" i="3"/>
  <c r="AK725" i="3"/>
  <c r="AJ725" i="3"/>
  <c r="AF725" i="3"/>
  <c r="AE725" i="3"/>
  <c r="AD725" i="3"/>
  <c r="AC725" i="3"/>
  <c r="AB725" i="3"/>
  <c r="AA725" i="3"/>
  <c r="X725" i="3"/>
  <c r="W725" i="3"/>
  <c r="V725" i="3"/>
  <c r="U725" i="3"/>
  <c r="T725" i="3"/>
  <c r="S725" i="3"/>
  <c r="F725" i="3"/>
  <c r="E725" i="3"/>
  <c r="AN724" i="3"/>
  <c r="AM724" i="3"/>
  <c r="AL724" i="3"/>
  <c r="AK724" i="3"/>
  <c r="AJ724" i="3"/>
  <c r="AF724" i="3"/>
  <c r="AE724" i="3"/>
  <c r="AD724" i="3"/>
  <c r="AC724" i="3"/>
  <c r="AB724" i="3"/>
  <c r="AA724" i="3"/>
  <c r="X724" i="3"/>
  <c r="W724" i="3"/>
  <c r="V724" i="3"/>
  <c r="U724" i="3"/>
  <c r="T724" i="3"/>
  <c r="S724" i="3"/>
  <c r="E724" i="3"/>
  <c r="AN723" i="3"/>
  <c r="AM723" i="3"/>
  <c r="AL723" i="3"/>
  <c r="AK723" i="3"/>
  <c r="AJ723" i="3"/>
  <c r="AF723" i="3"/>
  <c r="AE723" i="3"/>
  <c r="AD723" i="3"/>
  <c r="AC723" i="3"/>
  <c r="AB723" i="3"/>
  <c r="AA723" i="3"/>
  <c r="X723" i="3"/>
  <c r="W723" i="3"/>
  <c r="V723" i="3"/>
  <c r="U723" i="3"/>
  <c r="T723" i="3"/>
  <c r="S723" i="3"/>
  <c r="F723" i="3"/>
  <c r="E723" i="3"/>
  <c r="AM722" i="3"/>
  <c r="AK722" i="3"/>
  <c r="AJ722" i="3"/>
  <c r="AF722" i="3"/>
  <c r="AE722" i="3"/>
  <c r="AD722" i="3"/>
  <c r="AC722" i="3"/>
  <c r="AB722" i="3"/>
  <c r="AA722" i="3"/>
  <c r="X722" i="3"/>
  <c r="W722" i="3"/>
  <c r="V722" i="3"/>
  <c r="U722" i="3"/>
  <c r="T722" i="3"/>
  <c r="S722" i="3"/>
  <c r="E722" i="3"/>
  <c r="AM721" i="3"/>
  <c r="AK721" i="3"/>
  <c r="AJ721" i="3"/>
  <c r="AF721" i="3"/>
  <c r="AE721" i="3"/>
  <c r="AD721" i="3"/>
  <c r="AC721" i="3"/>
  <c r="AB721" i="3"/>
  <c r="AA721" i="3"/>
  <c r="X721" i="3"/>
  <c r="W721" i="3"/>
  <c r="V721" i="3"/>
  <c r="U721" i="3"/>
  <c r="T721" i="3"/>
  <c r="S721" i="3"/>
  <c r="E721" i="3"/>
  <c r="AN720" i="3"/>
  <c r="AM720" i="3"/>
  <c r="AL720" i="3"/>
  <c r="AK720" i="3"/>
  <c r="AJ720" i="3"/>
  <c r="AF720" i="3"/>
  <c r="AE720" i="3"/>
  <c r="AD720" i="3"/>
  <c r="AC720" i="3"/>
  <c r="AB720" i="3"/>
  <c r="AA720" i="3"/>
  <c r="X720" i="3"/>
  <c r="W720" i="3"/>
  <c r="V720" i="3"/>
  <c r="U720" i="3"/>
  <c r="T720" i="3"/>
  <c r="S720" i="3"/>
  <c r="F720" i="3"/>
  <c r="E720" i="3"/>
  <c r="AN719" i="3"/>
  <c r="AM719" i="3"/>
  <c r="AL719" i="3"/>
  <c r="AK719" i="3"/>
  <c r="AJ719" i="3"/>
  <c r="AF719" i="3"/>
  <c r="AE719" i="3"/>
  <c r="AD719" i="3"/>
  <c r="AC719" i="3"/>
  <c r="AB719" i="3"/>
  <c r="AA719" i="3"/>
  <c r="X719" i="3"/>
  <c r="W719" i="3"/>
  <c r="V719" i="3"/>
  <c r="U719" i="3"/>
  <c r="T719" i="3"/>
  <c r="S719" i="3"/>
  <c r="F719" i="3"/>
  <c r="E719" i="3"/>
  <c r="AN718" i="3"/>
  <c r="AM718" i="3"/>
  <c r="AL718" i="3"/>
  <c r="AK718" i="3"/>
  <c r="AJ718" i="3"/>
  <c r="AF718" i="3"/>
  <c r="AE718" i="3"/>
  <c r="AD718" i="3"/>
  <c r="AC718" i="3"/>
  <c r="AB718" i="3"/>
  <c r="AA718" i="3"/>
  <c r="X718" i="3"/>
  <c r="W718" i="3"/>
  <c r="V718" i="3"/>
  <c r="U718" i="3"/>
  <c r="T718" i="3"/>
  <c r="S718" i="3"/>
  <c r="AM717" i="3"/>
  <c r="AL717" i="3"/>
  <c r="AK717" i="3"/>
  <c r="AJ717" i="3"/>
  <c r="AF717" i="3"/>
  <c r="AE717" i="3"/>
  <c r="AD717" i="3"/>
  <c r="AC717" i="3"/>
  <c r="AB717" i="3"/>
  <c r="AA717" i="3"/>
  <c r="X717" i="3"/>
  <c r="W717" i="3"/>
  <c r="V717" i="3"/>
  <c r="U717" i="3"/>
  <c r="T717" i="3"/>
  <c r="S717" i="3"/>
  <c r="F717" i="3"/>
  <c r="E717" i="3"/>
  <c r="AN717" i="3" s="1"/>
  <c r="AN716" i="3"/>
  <c r="AM716" i="3"/>
  <c r="AJ716" i="3"/>
  <c r="AF716" i="3"/>
  <c r="AE716" i="3"/>
  <c r="AD716" i="3"/>
  <c r="AC716" i="3"/>
  <c r="AB716" i="3"/>
  <c r="AA716" i="3"/>
  <c r="X716" i="3"/>
  <c r="W716" i="3"/>
  <c r="V716" i="3"/>
  <c r="U716" i="3"/>
  <c r="T716" i="3"/>
  <c r="S716" i="3"/>
  <c r="E716" i="3"/>
  <c r="AK715" i="3"/>
  <c r="AF715" i="3"/>
  <c r="AE715" i="3"/>
  <c r="AD715" i="3"/>
  <c r="AC715" i="3"/>
  <c r="AB715" i="3"/>
  <c r="AA715" i="3"/>
  <c r="X715" i="3"/>
  <c r="W715" i="3"/>
  <c r="V715" i="3"/>
  <c r="U715" i="3"/>
  <c r="T715" i="3"/>
  <c r="S715" i="3"/>
  <c r="E715" i="3"/>
  <c r="AN714" i="3"/>
  <c r="AM714" i="3"/>
  <c r="AL714" i="3"/>
  <c r="AK714" i="3"/>
  <c r="AJ714" i="3"/>
  <c r="AF714" i="3"/>
  <c r="AE714" i="3"/>
  <c r="AD714" i="3"/>
  <c r="AC714" i="3"/>
  <c r="AB714" i="3"/>
  <c r="AA714" i="3"/>
  <c r="X714" i="3"/>
  <c r="W714" i="3"/>
  <c r="V714" i="3"/>
  <c r="U714" i="3"/>
  <c r="T714" i="3"/>
  <c r="S714" i="3"/>
  <c r="AN713" i="3"/>
  <c r="AM713" i="3"/>
  <c r="AL713" i="3"/>
  <c r="AK713" i="3"/>
  <c r="AJ713" i="3"/>
  <c r="AF713" i="3"/>
  <c r="AE713" i="3"/>
  <c r="AD713" i="3"/>
  <c r="AC713" i="3"/>
  <c r="AB713" i="3"/>
  <c r="AA713" i="3"/>
  <c r="X713" i="3"/>
  <c r="W713" i="3"/>
  <c r="V713" i="3"/>
  <c r="U713" i="3"/>
  <c r="T713" i="3"/>
  <c r="S713" i="3"/>
  <c r="AN712" i="3"/>
  <c r="AM712" i="3"/>
  <c r="AJ712" i="3"/>
  <c r="AF712" i="3"/>
  <c r="AE712" i="3"/>
  <c r="AD712" i="3"/>
  <c r="AC712" i="3"/>
  <c r="AB712" i="3"/>
  <c r="AA712" i="3"/>
  <c r="X712" i="3"/>
  <c r="W712" i="3"/>
  <c r="V712" i="3"/>
  <c r="U712" i="3"/>
  <c r="T712" i="3"/>
  <c r="S712" i="3"/>
  <c r="E712" i="3"/>
  <c r="AN711" i="3"/>
  <c r="AM711" i="3"/>
  <c r="AK711" i="3"/>
  <c r="AJ711" i="3"/>
  <c r="AF711" i="3"/>
  <c r="AE711" i="3"/>
  <c r="AD711" i="3"/>
  <c r="AC711" i="3"/>
  <c r="AB711" i="3"/>
  <c r="AA711" i="3"/>
  <c r="X711" i="3"/>
  <c r="W711" i="3"/>
  <c r="V711" i="3"/>
  <c r="U711" i="3"/>
  <c r="T711" i="3"/>
  <c r="S711" i="3"/>
  <c r="F711" i="3"/>
  <c r="E711" i="3"/>
  <c r="AL711" i="3" s="1"/>
  <c r="AN710" i="3"/>
  <c r="AL710" i="3"/>
  <c r="AK710" i="3"/>
  <c r="AF710" i="3"/>
  <c r="AE710" i="3"/>
  <c r="AD710" i="3"/>
  <c r="AC710" i="3"/>
  <c r="AB710" i="3"/>
  <c r="AA710" i="3"/>
  <c r="X710" i="3"/>
  <c r="W710" i="3"/>
  <c r="V710" i="3"/>
  <c r="U710" i="3"/>
  <c r="T710" i="3"/>
  <c r="S710" i="3"/>
  <c r="F710" i="3"/>
  <c r="E710" i="3"/>
  <c r="AM710" i="3" s="1"/>
  <c r="AM709" i="3"/>
  <c r="AL709" i="3"/>
  <c r="AK709" i="3"/>
  <c r="AJ709" i="3"/>
  <c r="AF709" i="3"/>
  <c r="AE709" i="3"/>
  <c r="AD709" i="3"/>
  <c r="AC709" i="3"/>
  <c r="AB709" i="3"/>
  <c r="AA709" i="3"/>
  <c r="X709" i="3"/>
  <c r="W709" i="3"/>
  <c r="V709" i="3"/>
  <c r="U709" i="3"/>
  <c r="T709" i="3"/>
  <c r="S709" i="3"/>
  <c r="F709" i="3"/>
  <c r="E709" i="3"/>
  <c r="AN709" i="3" s="1"/>
  <c r="AN708" i="3"/>
  <c r="AM708" i="3"/>
  <c r="AL708" i="3"/>
  <c r="AK708" i="3"/>
  <c r="AJ708" i="3"/>
  <c r="AF708" i="3"/>
  <c r="AE708" i="3"/>
  <c r="AD708" i="3"/>
  <c r="AC708" i="3"/>
  <c r="AB708" i="3"/>
  <c r="AA708" i="3"/>
  <c r="X708" i="3"/>
  <c r="W708" i="3"/>
  <c r="V708" i="3"/>
  <c r="U708" i="3"/>
  <c r="T708" i="3"/>
  <c r="S708" i="3"/>
  <c r="AM707" i="3"/>
  <c r="AL707" i="3"/>
  <c r="AK707" i="3"/>
  <c r="AF707" i="3"/>
  <c r="AE707" i="3"/>
  <c r="AD707" i="3"/>
  <c r="AC707" i="3"/>
  <c r="AB707" i="3"/>
  <c r="AA707" i="3"/>
  <c r="X707" i="3"/>
  <c r="W707" i="3"/>
  <c r="V707" i="3"/>
  <c r="U707" i="3"/>
  <c r="T707" i="3"/>
  <c r="S707" i="3"/>
  <c r="F707" i="3"/>
  <c r="E707" i="3"/>
  <c r="AN707" i="3" s="1"/>
  <c r="AN706" i="3"/>
  <c r="AM706" i="3"/>
  <c r="AL706" i="3"/>
  <c r="AK706" i="3"/>
  <c r="AJ706" i="3"/>
  <c r="AF706" i="3"/>
  <c r="AE706" i="3"/>
  <c r="AD706" i="3"/>
  <c r="AC706" i="3"/>
  <c r="AB706" i="3"/>
  <c r="AA706" i="3"/>
  <c r="X706" i="3"/>
  <c r="W706" i="3"/>
  <c r="V706" i="3"/>
  <c r="U706" i="3"/>
  <c r="T706" i="3"/>
  <c r="S706" i="3"/>
  <c r="AM705" i="3"/>
  <c r="AL705" i="3"/>
  <c r="AK705" i="3"/>
  <c r="AF705" i="3"/>
  <c r="AE705" i="3"/>
  <c r="AD705" i="3"/>
  <c r="AC705" i="3"/>
  <c r="AB705" i="3"/>
  <c r="AA705" i="3"/>
  <c r="X705" i="3"/>
  <c r="W705" i="3"/>
  <c r="V705" i="3"/>
  <c r="U705" i="3"/>
  <c r="T705" i="3"/>
  <c r="S705" i="3"/>
  <c r="F705" i="3"/>
  <c r="E705" i="3"/>
  <c r="AN705" i="3" s="1"/>
  <c r="AN704" i="3"/>
  <c r="AL704" i="3"/>
  <c r="AF704" i="3"/>
  <c r="AE704" i="3"/>
  <c r="AD704" i="3"/>
  <c r="AC704" i="3"/>
  <c r="AB704" i="3"/>
  <c r="AA704" i="3"/>
  <c r="X704" i="3"/>
  <c r="W704" i="3"/>
  <c r="V704" i="3"/>
  <c r="U704" i="3"/>
  <c r="T704" i="3"/>
  <c r="S704" i="3"/>
  <c r="E704" i="3"/>
  <c r="AM703" i="3"/>
  <c r="AJ703" i="3"/>
  <c r="AF703" i="3"/>
  <c r="AE703" i="3"/>
  <c r="AD703" i="3"/>
  <c r="AC703" i="3"/>
  <c r="AB703" i="3"/>
  <c r="AA703" i="3"/>
  <c r="X703" i="3"/>
  <c r="W703" i="3"/>
  <c r="V703" i="3"/>
  <c r="U703" i="3"/>
  <c r="T703" i="3"/>
  <c r="S703" i="3"/>
  <c r="F703" i="3"/>
  <c r="E703" i="3"/>
  <c r="AN703" i="3" s="1"/>
  <c r="AN702" i="3"/>
  <c r="AK702" i="3"/>
  <c r="AF702" i="3"/>
  <c r="AE702" i="3"/>
  <c r="AD702" i="3"/>
  <c r="AC702" i="3"/>
  <c r="AB702" i="3"/>
  <c r="AA702" i="3"/>
  <c r="X702" i="3"/>
  <c r="W702" i="3"/>
  <c r="V702" i="3"/>
  <c r="U702" i="3"/>
  <c r="T702" i="3"/>
  <c r="S702" i="3"/>
  <c r="F702" i="3"/>
  <c r="E702" i="3"/>
  <c r="AM702" i="3" s="1"/>
  <c r="AM701" i="3"/>
  <c r="AL701" i="3"/>
  <c r="AK701" i="3"/>
  <c r="AF701" i="3"/>
  <c r="AE701" i="3"/>
  <c r="AD701" i="3"/>
  <c r="AC701" i="3"/>
  <c r="AB701" i="3"/>
  <c r="AA701" i="3"/>
  <c r="X701" i="3"/>
  <c r="W701" i="3"/>
  <c r="V701" i="3"/>
  <c r="U701" i="3"/>
  <c r="T701" i="3"/>
  <c r="S701" i="3"/>
  <c r="F701" i="3"/>
  <c r="E701" i="3"/>
  <c r="AN701" i="3" s="1"/>
  <c r="AN700" i="3"/>
  <c r="AM700" i="3"/>
  <c r="AL700" i="3"/>
  <c r="AK700" i="3"/>
  <c r="AJ700" i="3"/>
  <c r="AF700" i="3"/>
  <c r="AE700" i="3"/>
  <c r="AD700" i="3"/>
  <c r="AC700" i="3"/>
  <c r="AB700" i="3"/>
  <c r="AA700" i="3"/>
  <c r="X700" i="3"/>
  <c r="W700" i="3"/>
  <c r="V700" i="3"/>
  <c r="U700" i="3"/>
  <c r="T700" i="3"/>
  <c r="S700" i="3"/>
  <c r="AM699" i="3"/>
  <c r="AL699" i="3"/>
  <c r="AK699" i="3"/>
  <c r="AF699" i="3"/>
  <c r="AE699" i="3"/>
  <c r="AD699" i="3"/>
  <c r="AC699" i="3"/>
  <c r="AB699" i="3"/>
  <c r="AA699" i="3"/>
  <c r="X699" i="3"/>
  <c r="W699" i="3"/>
  <c r="V699" i="3"/>
  <c r="U699" i="3"/>
  <c r="T699" i="3"/>
  <c r="S699" i="3"/>
  <c r="F699" i="3"/>
  <c r="E699" i="3"/>
  <c r="AN699" i="3" s="1"/>
  <c r="AM698" i="3"/>
  <c r="AJ698" i="3"/>
  <c r="AF698" i="3"/>
  <c r="AE698" i="3"/>
  <c r="AD698" i="3"/>
  <c r="AC698" i="3"/>
  <c r="AB698" i="3"/>
  <c r="AA698" i="3"/>
  <c r="X698" i="3"/>
  <c r="W698" i="3"/>
  <c r="V698" i="3"/>
  <c r="U698" i="3"/>
  <c r="T698" i="3"/>
  <c r="S698" i="3"/>
  <c r="E698" i="3"/>
  <c r="AN698" i="3" s="1"/>
  <c r="AN697" i="3"/>
  <c r="AK697" i="3"/>
  <c r="AF697" i="3"/>
  <c r="AE697" i="3"/>
  <c r="AD697" i="3"/>
  <c r="AC697" i="3"/>
  <c r="AB697" i="3"/>
  <c r="AA697" i="3"/>
  <c r="X697" i="3"/>
  <c r="W697" i="3"/>
  <c r="V697" i="3"/>
  <c r="U697" i="3"/>
  <c r="T697" i="3"/>
  <c r="S697" i="3"/>
  <c r="E697" i="3"/>
  <c r="AF696" i="3"/>
  <c r="AE696" i="3"/>
  <c r="AD696" i="3"/>
  <c r="AC696" i="3"/>
  <c r="AB696" i="3"/>
  <c r="AA696" i="3"/>
  <c r="X696" i="3"/>
  <c r="W696" i="3"/>
  <c r="V696" i="3"/>
  <c r="U696" i="3"/>
  <c r="T696" i="3"/>
  <c r="S696" i="3"/>
  <c r="E696" i="3"/>
  <c r="AL696" i="3" s="1"/>
  <c r="AM695" i="3"/>
  <c r="AL695" i="3"/>
  <c r="AK695" i="3"/>
  <c r="AJ695" i="3"/>
  <c r="AF695" i="3"/>
  <c r="AE695" i="3"/>
  <c r="AD695" i="3"/>
  <c r="AC695" i="3"/>
  <c r="AB695" i="3"/>
  <c r="AA695" i="3"/>
  <c r="X695" i="3"/>
  <c r="W695" i="3"/>
  <c r="V695" i="3"/>
  <c r="U695" i="3"/>
  <c r="T695" i="3"/>
  <c r="S695" i="3"/>
  <c r="F695" i="3"/>
  <c r="E695" i="3"/>
  <c r="AN695" i="3" s="1"/>
  <c r="AN694" i="3"/>
  <c r="AM694" i="3"/>
  <c r="AJ694" i="3"/>
  <c r="AF694" i="3"/>
  <c r="AE694" i="3"/>
  <c r="AD694" i="3"/>
  <c r="AC694" i="3"/>
  <c r="AB694" i="3"/>
  <c r="AA694" i="3"/>
  <c r="X694" i="3"/>
  <c r="W694" i="3"/>
  <c r="V694" i="3"/>
  <c r="U694" i="3"/>
  <c r="T694" i="3"/>
  <c r="S694" i="3"/>
  <c r="E694" i="3"/>
  <c r="AN693" i="3"/>
  <c r="AM693" i="3"/>
  <c r="AK693" i="3"/>
  <c r="AJ693" i="3"/>
  <c r="AF693" i="3"/>
  <c r="AE693" i="3"/>
  <c r="AD693" i="3"/>
  <c r="AC693" i="3"/>
  <c r="AB693" i="3"/>
  <c r="AA693" i="3"/>
  <c r="X693" i="3"/>
  <c r="W693" i="3"/>
  <c r="V693" i="3"/>
  <c r="U693" i="3"/>
  <c r="T693" i="3"/>
  <c r="S693" i="3"/>
  <c r="F693" i="3"/>
  <c r="E693" i="3"/>
  <c r="AL693" i="3" s="1"/>
  <c r="AN692" i="3"/>
  <c r="AL692" i="3"/>
  <c r="AK692" i="3"/>
  <c r="AF692" i="3"/>
  <c r="AE692" i="3"/>
  <c r="AD692" i="3"/>
  <c r="AC692" i="3"/>
  <c r="AB692" i="3"/>
  <c r="AA692" i="3"/>
  <c r="X692" i="3"/>
  <c r="W692" i="3"/>
  <c r="V692" i="3"/>
  <c r="U692" i="3"/>
  <c r="T692" i="3"/>
  <c r="S692" i="3"/>
  <c r="F692" i="3"/>
  <c r="E692" i="3"/>
  <c r="AM692" i="3" s="1"/>
  <c r="AN691" i="3"/>
  <c r="AM691" i="3"/>
  <c r="AL691" i="3"/>
  <c r="AK691" i="3"/>
  <c r="AJ691" i="3"/>
  <c r="AF691" i="3"/>
  <c r="AE691" i="3"/>
  <c r="AD691" i="3"/>
  <c r="AC691" i="3"/>
  <c r="AB691" i="3"/>
  <c r="AA691" i="3"/>
  <c r="X691" i="3"/>
  <c r="W691" i="3"/>
  <c r="V691" i="3"/>
  <c r="U691" i="3"/>
  <c r="T691" i="3"/>
  <c r="S691" i="3"/>
  <c r="F691" i="3"/>
  <c r="E691" i="3"/>
  <c r="AN690" i="3"/>
  <c r="AJ690" i="3"/>
  <c r="AF690" i="3"/>
  <c r="AE690" i="3"/>
  <c r="AD690" i="3"/>
  <c r="AC690" i="3"/>
  <c r="AB690" i="3"/>
  <c r="AA690" i="3"/>
  <c r="X690" i="3"/>
  <c r="W690" i="3"/>
  <c r="V690" i="3"/>
  <c r="U690" i="3"/>
  <c r="T690" i="3"/>
  <c r="S690" i="3"/>
  <c r="E690" i="3"/>
  <c r="AM689" i="3"/>
  <c r="AJ689" i="3"/>
  <c r="AF689" i="3"/>
  <c r="AE689" i="3"/>
  <c r="AD689" i="3"/>
  <c r="AC689" i="3"/>
  <c r="AB689" i="3"/>
  <c r="AA689" i="3"/>
  <c r="X689" i="3"/>
  <c r="W689" i="3"/>
  <c r="V689" i="3"/>
  <c r="U689" i="3"/>
  <c r="T689" i="3"/>
  <c r="S689" i="3"/>
  <c r="E689" i="3"/>
  <c r="AM688" i="3"/>
  <c r="AJ688" i="3"/>
  <c r="AF688" i="3"/>
  <c r="AE688" i="3"/>
  <c r="AD688" i="3"/>
  <c r="AC688" i="3"/>
  <c r="AB688" i="3"/>
  <c r="AA688" i="3"/>
  <c r="X688" i="3"/>
  <c r="W688" i="3"/>
  <c r="V688" i="3"/>
  <c r="U688" i="3"/>
  <c r="T688" i="3"/>
  <c r="S688" i="3"/>
  <c r="E688" i="3"/>
  <c r="AM687" i="3"/>
  <c r="AL687" i="3"/>
  <c r="AK687" i="3"/>
  <c r="AJ687" i="3"/>
  <c r="AF687" i="3"/>
  <c r="AE687" i="3"/>
  <c r="AD687" i="3"/>
  <c r="AC687" i="3"/>
  <c r="AB687" i="3"/>
  <c r="AA687" i="3"/>
  <c r="X687" i="3"/>
  <c r="W687" i="3"/>
  <c r="V687" i="3"/>
  <c r="U687" i="3"/>
  <c r="T687" i="3"/>
  <c r="S687" i="3"/>
  <c r="F687" i="3"/>
  <c r="E687" i="3"/>
  <c r="AN687" i="3" s="1"/>
  <c r="AM686" i="3"/>
  <c r="AJ686" i="3"/>
  <c r="AF686" i="3"/>
  <c r="AE686" i="3"/>
  <c r="AD686" i="3"/>
  <c r="AC686" i="3"/>
  <c r="AB686" i="3"/>
  <c r="AA686" i="3"/>
  <c r="X686" i="3"/>
  <c r="W686" i="3"/>
  <c r="V686" i="3"/>
  <c r="U686" i="3"/>
  <c r="T686" i="3"/>
  <c r="S686" i="3"/>
  <c r="E686" i="3"/>
  <c r="AN686" i="3" s="1"/>
  <c r="AN685" i="3"/>
  <c r="AM685" i="3"/>
  <c r="AL685" i="3"/>
  <c r="AK685" i="3"/>
  <c r="AJ685" i="3"/>
  <c r="AF685" i="3"/>
  <c r="AE685" i="3"/>
  <c r="AD685" i="3"/>
  <c r="AC685" i="3"/>
  <c r="AB685" i="3"/>
  <c r="AA685" i="3"/>
  <c r="X685" i="3"/>
  <c r="W685" i="3"/>
  <c r="V685" i="3"/>
  <c r="U685" i="3"/>
  <c r="T685" i="3"/>
  <c r="S685" i="3"/>
  <c r="E685" i="3"/>
  <c r="AM684" i="3"/>
  <c r="AJ684" i="3"/>
  <c r="AF684" i="3"/>
  <c r="AE684" i="3"/>
  <c r="AD684" i="3"/>
  <c r="AC684" i="3"/>
  <c r="AB684" i="3"/>
  <c r="AA684" i="3"/>
  <c r="X684" i="3"/>
  <c r="W684" i="3"/>
  <c r="V684" i="3"/>
  <c r="U684" i="3"/>
  <c r="T684" i="3"/>
  <c r="S684" i="3"/>
  <c r="E684" i="3"/>
  <c r="AM683" i="3"/>
  <c r="AL683" i="3"/>
  <c r="AK683" i="3"/>
  <c r="AF683" i="3"/>
  <c r="AE683" i="3"/>
  <c r="AD683" i="3"/>
  <c r="AC683" i="3"/>
  <c r="AB683" i="3"/>
  <c r="AA683" i="3"/>
  <c r="X683" i="3"/>
  <c r="W683" i="3"/>
  <c r="V683" i="3"/>
  <c r="U683" i="3"/>
  <c r="T683" i="3"/>
  <c r="S683" i="3"/>
  <c r="F683" i="3"/>
  <c r="E683" i="3"/>
  <c r="AN683" i="3" s="1"/>
  <c r="AM682" i="3"/>
  <c r="AJ682" i="3"/>
  <c r="AF682" i="3"/>
  <c r="AE682" i="3"/>
  <c r="AD682" i="3"/>
  <c r="AC682" i="3"/>
  <c r="AB682" i="3"/>
  <c r="AA682" i="3"/>
  <c r="X682" i="3"/>
  <c r="W682" i="3"/>
  <c r="V682" i="3"/>
  <c r="U682" i="3"/>
  <c r="T682" i="3"/>
  <c r="S682" i="3"/>
  <c r="E682" i="3"/>
  <c r="AN682" i="3" s="1"/>
  <c r="AN681" i="3"/>
  <c r="AM681" i="3"/>
  <c r="AL681" i="3"/>
  <c r="AK681" i="3"/>
  <c r="AJ681" i="3"/>
  <c r="AF681" i="3"/>
  <c r="AE681" i="3"/>
  <c r="AD681" i="3"/>
  <c r="AC681" i="3"/>
  <c r="AB681" i="3"/>
  <c r="AA681" i="3"/>
  <c r="X681" i="3"/>
  <c r="W681" i="3"/>
  <c r="V681" i="3"/>
  <c r="U681" i="3"/>
  <c r="T681" i="3"/>
  <c r="S681" i="3"/>
  <c r="AN680" i="3"/>
  <c r="AM680" i="3"/>
  <c r="AL680" i="3"/>
  <c r="AK680" i="3"/>
  <c r="AJ680" i="3"/>
  <c r="AF680" i="3"/>
  <c r="AE680" i="3"/>
  <c r="AD680" i="3"/>
  <c r="AC680" i="3"/>
  <c r="AB680" i="3"/>
  <c r="AA680" i="3"/>
  <c r="X680" i="3"/>
  <c r="W680" i="3"/>
  <c r="V680" i="3"/>
  <c r="U680" i="3"/>
  <c r="T680" i="3"/>
  <c r="S680" i="3"/>
  <c r="E680" i="3"/>
  <c r="F680" i="3" s="1"/>
  <c r="AN679" i="3"/>
  <c r="AM679" i="3"/>
  <c r="AL679" i="3"/>
  <c r="AK679" i="3"/>
  <c r="AJ679" i="3"/>
  <c r="AF679" i="3"/>
  <c r="AE679" i="3"/>
  <c r="AD679" i="3"/>
  <c r="AC679" i="3"/>
  <c r="AB679" i="3"/>
  <c r="AA679" i="3"/>
  <c r="X679" i="3"/>
  <c r="W679" i="3"/>
  <c r="V679" i="3"/>
  <c r="U679" i="3"/>
  <c r="T679" i="3"/>
  <c r="S679" i="3"/>
  <c r="AN678" i="3"/>
  <c r="AM678" i="3"/>
  <c r="AL678" i="3"/>
  <c r="AK678" i="3"/>
  <c r="AJ678" i="3"/>
  <c r="AF678" i="3"/>
  <c r="AE678" i="3"/>
  <c r="AD678" i="3"/>
  <c r="AC678" i="3"/>
  <c r="AB678" i="3"/>
  <c r="AA678" i="3"/>
  <c r="X678" i="3"/>
  <c r="W678" i="3"/>
  <c r="V678" i="3"/>
  <c r="U678" i="3"/>
  <c r="T678" i="3"/>
  <c r="S678" i="3"/>
  <c r="E678" i="3"/>
  <c r="AM677" i="3"/>
  <c r="AK677" i="3"/>
  <c r="AJ677" i="3"/>
  <c r="AF677" i="3"/>
  <c r="AE677" i="3"/>
  <c r="AD677" i="3"/>
  <c r="AC677" i="3"/>
  <c r="AB677" i="3"/>
  <c r="AA677" i="3"/>
  <c r="X677" i="3"/>
  <c r="W677" i="3"/>
  <c r="V677" i="3"/>
  <c r="U677" i="3"/>
  <c r="T677" i="3"/>
  <c r="S677" i="3"/>
  <c r="E677" i="3"/>
  <c r="AM676" i="3"/>
  <c r="AK676" i="3"/>
  <c r="AJ676" i="3"/>
  <c r="AF676" i="3"/>
  <c r="AE676" i="3"/>
  <c r="AD676" i="3"/>
  <c r="AC676" i="3"/>
  <c r="AB676" i="3"/>
  <c r="AA676" i="3"/>
  <c r="X676" i="3"/>
  <c r="W676" i="3"/>
  <c r="V676" i="3"/>
  <c r="U676" i="3"/>
  <c r="T676" i="3"/>
  <c r="S676" i="3"/>
  <c r="E676" i="3"/>
  <c r="AM675" i="3"/>
  <c r="AL675" i="3"/>
  <c r="AK675" i="3"/>
  <c r="AJ675" i="3"/>
  <c r="AF675" i="3"/>
  <c r="AE675" i="3"/>
  <c r="AD675" i="3"/>
  <c r="AC675" i="3"/>
  <c r="AB675" i="3"/>
  <c r="AA675" i="3"/>
  <c r="X675" i="3"/>
  <c r="W675" i="3"/>
  <c r="V675" i="3"/>
  <c r="U675" i="3"/>
  <c r="T675" i="3"/>
  <c r="S675" i="3"/>
  <c r="F675" i="3"/>
  <c r="E675" i="3"/>
  <c r="AN675" i="3" s="1"/>
  <c r="AM674" i="3"/>
  <c r="AJ674" i="3"/>
  <c r="AF674" i="3"/>
  <c r="AE674" i="3"/>
  <c r="AD674" i="3"/>
  <c r="AC674" i="3"/>
  <c r="AB674" i="3"/>
  <c r="AA674" i="3"/>
  <c r="X674" i="3"/>
  <c r="W674" i="3"/>
  <c r="V674" i="3"/>
  <c r="U674" i="3"/>
  <c r="T674" i="3"/>
  <c r="S674" i="3"/>
  <c r="E674" i="3"/>
  <c r="AN674" i="3" s="1"/>
  <c r="AN673" i="3"/>
  <c r="AM673" i="3"/>
  <c r="AK673" i="3"/>
  <c r="AJ673" i="3"/>
  <c r="AF673" i="3"/>
  <c r="AE673" i="3"/>
  <c r="AD673" i="3"/>
  <c r="AC673" i="3"/>
  <c r="AB673" i="3"/>
  <c r="AA673" i="3"/>
  <c r="X673" i="3"/>
  <c r="W673" i="3"/>
  <c r="V673" i="3"/>
  <c r="U673" i="3"/>
  <c r="T673" i="3"/>
  <c r="S673" i="3"/>
  <c r="F673" i="3"/>
  <c r="E673" i="3"/>
  <c r="AL673" i="3" s="1"/>
  <c r="AN672" i="3"/>
  <c r="AJ672" i="3"/>
  <c r="AF672" i="3"/>
  <c r="AE672" i="3"/>
  <c r="AD672" i="3"/>
  <c r="AC672" i="3"/>
  <c r="AB672" i="3"/>
  <c r="AA672" i="3"/>
  <c r="X672" i="3"/>
  <c r="W672" i="3"/>
  <c r="V672" i="3"/>
  <c r="U672" i="3"/>
  <c r="T672" i="3"/>
  <c r="S672" i="3"/>
  <c r="E672" i="3"/>
  <c r="AN671" i="3"/>
  <c r="AM671" i="3"/>
  <c r="AL671" i="3"/>
  <c r="AK671" i="3"/>
  <c r="AJ671" i="3"/>
  <c r="AF671" i="3"/>
  <c r="AE671" i="3"/>
  <c r="AD671" i="3"/>
  <c r="AC671" i="3"/>
  <c r="AB671" i="3"/>
  <c r="AA671" i="3"/>
  <c r="X671" i="3"/>
  <c r="W671" i="3"/>
  <c r="V671" i="3"/>
  <c r="U671" i="3"/>
  <c r="T671" i="3"/>
  <c r="S671" i="3"/>
  <c r="F671" i="3"/>
  <c r="E671" i="3"/>
  <c r="AN670" i="3"/>
  <c r="AM670" i="3"/>
  <c r="AJ670" i="3"/>
  <c r="AF670" i="3"/>
  <c r="AE670" i="3"/>
  <c r="AD670" i="3"/>
  <c r="AC670" i="3"/>
  <c r="AB670" i="3"/>
  <c r="AA670" i="3"/>
  <c r="X670" i="3"/>
  <c r="W670" i="3"/>
  <c r="V670" i="3"/>
  <c r="U670" i="3"/>
  <c r="T670" i="3"/>
  <c r="S670" i="3"/>
  <c r="E670" i="3"/>
  <c r="AN669" i="3"/>
  <c r="AM669" i="3"/>
  <c r="AK669" i="3"/>
  <c r="AJ669" i="3"/>
  <c r="AF669" i="3"/>
  <c r="AE669" i="3"/>
  <c r="AD669" i="3"/>
  <c r="AC669" i="3"/>
  <c r="AB669" i="3"/>
  <c r="AA669" i="3"/>
  <c r="X669" i="3"/>
  <c r="W669" i="3"/>
  <c r="V669" i="3"/>
  <c r="U669" i="3"/>
  <c r="T669" i="3"/>
  <c r="S669" i="3"/>
  <c r="F669" i="3"/>
  <c r="E669" i="3"/>
  <c r="AL669" i="3" s="1"/>
  <c r="AN668" i="3"/>
  <c r="AM668" i="3"/>
  <c r="AK668" i="3"/>
  <c r="AJ668" i="3"/>
  <c r="AF668" i="3"/>
  <c r="AE668" i="3"/>
  <c r="AD668" i="3"/>
  <c r="AC668" i="3"/>
  <c r="AB668" i="3"/>
  <c r="AA668" i="3"/>
  <c r="X668" i="3"/>
  <c r="W668" i="3"/>
  <c r="V668" i="3"/>
  <c r="U668" i="3"/>
  <c r="T668" i="3"/>
  <c r="S668" i="3"/>
  <c r="E668" i="3"/>
  <c r="AM667" i="3"/>
  <c r="AL667" i="3"/>
  <c r="AK667" i="3"/>
  <c r="AJ667" i="3"/>
  <c r="AF667" i="3"/>
  <c r="AE667" i="3"/>
  <c r="AD667" i="3"/>
  <c r="AC667" i="3"/>
  <c r="AB667" i="3"/>
  <c r="AA667" i="3"/>
  <c r="X667" i="3"/>
  <c r="W667" i="3"/>
  <c r="V667" i="3"/>
  <c r="U667" i="3"/>
  <c r="T667" i="3"/>
  <c r="S667" i="3"/>
  <c r="F667" i="3"/>
  <c r="E667" i="3"/>
  <c r="AN667" i="3" s="1"/>
  <c r="AN666" i="3"/>
  <c r="AM666" i="3"/>
  <c r="AJ666" i="3"/>
  <c r="AF666" i="3"/>
  <c r="AE666" i="3"/>
  <c r="AD666" i="3"/>
  <c r="AC666" i="3"/>
  <c r="AB666" i="3"/>
  <c r="AA666" i="3"/>
  <c r="X666" i="3"/>
  <c r="W666" i="3"/>
  <c r="V666" i="3"/>
  <c r="U666" i="3"/>
  <c r="T666" i="3"/>
  <c r="S666" i="3"/>
  <c r="E666" i="3"/>
  <c r="AN665" i="3"/>
  <c r="AM665" i="3"/>
  <c r="AK665" i="3"/>
  <c r="AJ665" i="3"/>
  <c r="AF665" i="3"/>
  <c r="AE665" i="3"/>
  <c r="AD665" i="3"/>
  <c r="AC665" i="3"/>
  <c r="AB665" i="3"/>
  <c r="AA665" i="3"/>
  <c r="X665" i="3"/>
  <c r="W665" i="3"/>
  <c r="V665" i="3"/>
  <c r="U665" i="3"/>
  <c r="T665" i="3"/>
  <c r="S665" i="3"/>
  <c r="F665" i="3"/>
  <c r="E665" i="3"/>
  <c r="AL665" i="3" s="1"/>
  <c r="AN664" i="3"/>
  <c r="AL664" i="3"/>
  <c r="AK664" i="3"/>
  <c r="AF664" i="3"/>
  <c r="AE664" i="3"/>
  <c r="AD664" i="3"/>
  <c r="AC664" i="3"/>
  <c r="AB664" i="3"/>
  <c r="AA664" i="3"/>
  <c r="X664" i="3"/>
  <c r="W664" i="3"/>
  <c r="V664" i="3"/>
  <c r="U664" i="3"/>
  <c r="T664" i="3"/>
  <c r="S664" i="3"/>
  <c r="F664" i="3"/>
  <c r="E664" i="3"/>
  <c r="AM664" i="3" s="1"/>
  <c r="AM663" i="3"/>
  <c r="AL663" i="3"/>
  <c r="AK663" i="3"/>
  <c r="AF663" i="3"/>
  <c r="AE663" i="3"/>
  <c r="AD663" i="3"/>
  <c r="AC663" i="3"/>
  <c r="AB663" i="3"/>
  <c r="AA663" i="3"/>
  <c r="X663" i="3"/>
  <c r="W663" i="3"/>
  <c r="V663" i="3"/>
  <c r="U663" i="3"/>
  <c r="T663" i="3"/>
  <c r="S663" i="3"/>
  <c r="F663" i="3"/>
  <c r="E663" i="3"/>
  <c r="AN663" i="3" s="1"/>
  <c r="AM662" i="3"/>
  <c r="AJ662" i="3"/>
  <c r="AF662" i="3"/>
  <c r="AE662" i="3"/>
  <c r="AD662" i="3"/>
  <c r="AC662" i="3"/>
  <c r="AB662" i="3"/>
  <c r="AA662" i="3"/>
  <c r="X662" i="3"/>
  <c r="W662" i="3"/>
  <c r="V662" i="3"/>
  <c r="U662" i="3"/>
  <c r="T662" i="3"/>
  <c r="S662" i="3"/>
  <c r="E662" i="3"/>
  <c r="AN662" i="3" s="1"/>
  <c r="AN661" i="3"/>
  <c r="AK661" i="3"/>
  <c r="AF661" i="3"/>
  <c r="AE661" i="3"/>
  <c r="AD661" i="3"/>
  <c r="AC661" i="3"/>
  <c r="AB661" i="3"/>
  <c r="AA661" i="3"/>
  <c r="X661" i="3"/>
  <c r="W661" i="3"/>
  <c r="V661" i="3"/>
  <c r="U661" i="3"/>
  <c r="T661" i="3"/>
  <c r="S661" i="3"/>
  <c r="F661" i="3"/>
  <c r="E661" i="3"/>
  <c r="AL661" i="3" s="1"/>
  <c r="AK660" i="3"/>
  <c r="AJ660" i="3"/>
  <c r="AF660" i="3"/>
  <c r="AE660" i="3"/>
  <c r="AD660" i="3"/>
  <c r="AC660" i="3"/>
  <c r="AB660" i="3"/>
  <c r="AA660" i="3"/>
  <c r="X660" i="3"/>
  <c r="W660" i="3"/>
  <c r="V660" i="3"/>
  <c r="U660" i="3"/>
  <c r="T660" i="3"/>
  <c r="S660" i="3"/>
  <c r="E660" i="3"/>
  <c r="AM659" i="3"/>
  <c r="AL659" i="3"/>
  <c r="AK659" i="3"/>
  <c r="AF659" i="3"/>
  <c r="AE659" i="3"/>
  <c r="AD659" i="3"/>
  <c r="AC659" i="3"/>
  <c r="AB659" i="3"/>
  <c r="AA659" i="3"/>
  <c r="X659" i="3"/>
  <c r="W659" i="3"/>
  <c r="V659" i="3"/>
  <c r="U659" i="3"/>
  <c r="T659" i="3"/>
  <c r="S659" i="3"/>
  <c r="F659" i="3"/>
  <c r="E659" i="3"/>
  <c r="AN659" i="3" s="1"/>
  <c r="AL658" i="3"/>
  <c r="AF658" i="3"/>
  <c r="AE658" i="3"/>
  <c r="AD658" i="3"/>
  <c r="AC658" i="3"/>
  <c r="AB658" i="3"/>
  <c r="AA658" i="3"/>
  <c r="X658" i="3"/>
  <c r="W658" i="3"/>
  <c r="V658" i="3"/>
  <c r="U658" i="3"/>
  <c r="T658" i="3"/>
  <c r="S658" i="3"/>
  <c r="E658" i="3"/>
  <c r="AN657" i="3"/>
  <c r="AM657" i="3"/>
  <c r="AL657" i="3"/>
  <c r="AK657" i="3"/>
  <c r="AJ657" i="3"/>
  <c r="AF657" i="3"/>
  <c r="AE657" i="3"/>
  <c r="AD657" i="3"/>
  <c r="AC657" i="3"/>
  <c r="AB657" i="3"/>
  <c r="AA657" i="3"/>
  <c r="X657" i="3"/>
  <c r="W657" i="3"/>
  <c r="V657" i="3"/>
  <c r="U657" i="3"/>
  <c r="T657" i="3"/>
  <c r="S657" i="3"/>
  <c r="AJ656" i="3"/>
  <c r="AF656" i="3"/>
  <c r="AE656" i="3"/>
  <c r="AD656" i="3"/>
  <c r="AC656" i="3"/>
  <c r="AB656" i="3"/>
  <c r="AA656" i="3"/>
  <c r="X656" i="3"/>
  <c r="W656" i="3"/>
  <c r="V656" i="3"/>
  <c r="U656" i="3"/>
  <c r="T656" i="3"/>
  <c r="S656" i="3"/>
  <c r="E656" i="3"/>
  <c r="AM655" i="3"/>
  <c r="AJ655" i="3"/>
  <c r="AF655" i="3"/>
  <c r="AE655" i="3"/>
  <c r="AD655" i="3"/>
  <c r="AC655" i="3"/>
  <c r="AB655" i="3"/>
  <c r="AA655" i="3"/>
  <c r="X655" i="3"/>
  <c r="W655" i="3"/>
  <c r="V655" i="3"/>
  <c r="U655" i="3"/>
  <c r="T655" i="3"/>
  <c r="S655" i="3"/>
  <c r="E655" i="3"/>
  <c r="AM654" i="3"/>
  <c r="AK654" i="3"/>
  <c r="AJ654" i="3"/>
  <c r="AF654" i="3"/>
  <c r="AE654" i="3"/>
  <c r="AD654" i="3"/>
  <c r="AC654" i="3"/>
  <c r="AB654" i="3"/>
  <c r="AA654" i="3"/>
  <c r="X654" i="3"/>
  <c r="W654" i="3"/>
  <c r="V654" i="3"/>
  <c r="U654" i="3"/>
  <c r="T654" i="3"/>
  <c r="S654" i="3"/>
  <c r="E654" i="3"/>
  <c r="AM653" i="3"/>
  <c r="AL653" i="3"/>
  <c r="AK653" i="3"/>
  <c r="AJ653" i="3"/>
  <c r="AF653" i="3"/>
  <c r="AE653" i="3"/>
  <c r="AD653" i="3"/>
  <c r="AC653" i="3"/>
  <c r="AB653" i="3"/>
  <c r="AA653" i="3"/>
  <c r="X653" i="3"/>
  <c r="W653" i="3"/>
  <c r="V653" i="3"/>
  <c r="U653" i="3"/>
  <c r="T653" i="3"/>
  <c r="S653" i="3"/>
  <c r="F653" i="3"/>
  <c r="E653" i="3"/>
  <c r="AN653" i="3" s="1"/>
  <c r="AN652" i="3"/>
  <c r="AM652" i="3"/>
  <c r="AJ652" i="3"/>
  <c r="AF652" i="3"/>
  <c r="AE652" i="3"/>
  <c r="AD652" i="3"/>
  <c r="AC652" i="3"/>
  <c r="AB652" i="3"/>
  <c r="AA652" i="3"/>
  <c r="X652" i="3"/>
  <c r="W652" i="3"/>
  <c r="V652" i="3"/>
  <c r="U652" i="3"/>
  <c r="T652" i="3"/>
  <c r="S652" i="3"/>
  <c r="E652" i="3"/>
  <c r="AN651" i="3"/>
  <c r="AM651" i="3"/>
  <c r="AK651" i="3"/>
  <c r="AJ651" i="3"/>
  <c r="AF651" i="3"/>
  <c r="AE651" i="3"/>
  <c r="AD651" i="3"/>
  <c r="AC651" i="3"/>
  <c r="AB651" i="3"/>
  <c r="AA651" i="3"/>
  <c r="X651" i="3"/>
  <c r="W651" i="3"/>
  <c r="V651" i="3"/>
  <c r="U651" i="3"/>
  <c r="T651" i="3"/>
  <c r="S651" i="3"/>
  <c r="F651" i="3"/>
  <c r="E651" i="3"/>
  <c r="AL651" i="3" s="1"/>
  <c r="AN650" i="3"/>
  <c r="AM650" i="3"/>
  <c r="AL650" i="3"/>
  <c r="AK650" i="3"/>
  <c r="AJ650" i="3"/>
  <c r="AF650" i="3"/>
  <c r="AE650" i="3"/>
  <c r="AD650" i="3"/>
  <c r="AC650" i="3"/>
  <c r="AB650" i="3"/>
  <c r="AA650" i="3"/>
  <c r="X650" i="3"/>
  <c r="W650" i="3"/>
  <c r="V650" i="3"/>
  <c r="U650" i="3"/>
  <c r="T650" i="3"/>
  <c r="S650" i="3"/>
  <c r="E650" i="3"/>
  <c r="F650" i="3" s="1"/>
  <c r="AM649" i="3"/>
  <c r="AL649" i="3"/>
  <c r="AK649" i="3"/>
  <c r="AJ649" i="3"/>
  <c r="AF649" i="3"/>
  <c r="AE649" i="3"/>
  <c r="AD649" i="3"/>
  <c r="AC649" i="3"/>
  <c r="AB649" i="3"/>
  <c r="AA649" i="3"/>
  <c r="X649" i="3"/>
  <c r="W649" i="3"/>
  <c r="V649" i="3"/>
  <c r="U649" i="3"/>
  <c r="T649" i="3"/>
  <c r="S649" i="3"/>
  <c r="F649" i="3"/>
  <c r="E649" i="3"/>
  <c r="AN649" i="3" s="1"/>
  <c r="AN648" i="3"/>
  <c r="AM648" i="3"/>
  <c r="AJ648" i="3"/>
  <c r="AF648" i="3"/>
  <c r="AE648" i="3"/>
  <c r="AD648" i="3"/>
  <c r="AC648" i="3"/>
  <c r="AB648" i="3"/>
  <c r="AA648" i="3"/>
  <c r="X648" i="3"/>
  <c r="W648" i="3"/>
  <c r="V648" i="3"/>
  <c r="U648" i="3"/>
  <c r="T648" i="3"/>
  <c r="S648" i="3"/>
  <c r="E648" i="3"/>
  <c r="AN647" i="3"/>
  <c r="AM647" i="3"/>
  <c r="AL647" i="3"/>
  <c r="AK647" i="3"/>
  <c r="AJ647" i="3"/>
  <c r="AF647" i="3"/>
  <c r="AE647" i="3"/>
  <c r="AD647" i="3"/>
  <c r="AC647" i="3"/>
  <c r="AB647" i="3"/>
  <c r="AA647" i="3"/>
  <c r="X647" i="3"/>
  <c r="W647" i="3"/>
  <c r="V647" i="3"/>
  <c r="U647" i="3"/>
  <c r="T647" i="3"/>
  <c r="S647" i="3"/>
  <c r="E647" i="3"/>
  <c r="AN646" i="3"/>
  <c r="AM646" i="3"/>
  <c r="AL646" i="3"/>
  <c r="AK646" i="3"/>
  <c r="AJ646" i="3"/>
  <c r="AF646" i="3"/>
  <c r="AE646" i="3"/>
  <c r="AD646" i="3"/>
  <c r="AC646" i="3"/>
  <c r="AB646" i="3"/>
  <c r="AA646" i="3"/>
  <c r="X646" i="3"/>
  <c r="W646" i="3"/>
  <c r="V646" i="3"/>
  <c r="U646" i="3"/>
  <c r="T646" i="3"/>
  <c r="S646" i="3"/>
  <c r="F646" i="3"/>
  <c r="E646" i="3"/>
  <c r="AM645" i="3"/>
  <c r="AL645" i="3"/>
  <c r="AK645" i="3"/>
  <c r="AJ645" i="3"/>
  <c r="AF645" i="3"/>
  <c r="AE645" i="3"/>
  <c r="AD645" i="3"/>
  <c r="AC645" i="3"/>
  <c r="AB645" i="3"/>
  <c r="AA645" i="3"/>
  <c r="X645" i="3"/>
  <c r="W645" i="3"/>
  <c r="V645" i="3"/>
  <c r="U645" i="3"/>
  <c r="T645" i="3"/>
  <c r="S645" i="3"/>
  <c r="F645" i="3"/>
  <c r="E645" i="3"/>
  <c r="AN645" i="3" s="1"/>
  <c r="AN644" i="3"/>
  <c r="AM644" i="3"/>
  <c r="AL644" i="3"/>
  <c r="AK644" i="3"/>
  <c r="AJ644" i="3"/>
  <c r="AF644" i="3"/>
  <c r="AE644" i="3"/>
  <c r="AD644" i="3"/>
  <c r="AC644" i="3"/>
  <c r="AB644" i="3"/>
  <c r="AA644" i="3"/>
  <c r="X644" i="3"/>
  <c r="W644" i="3"/>
  <c r="V644" i="3"/>
  <c r="U644" i="3"/>
  <c r="T644" i="3"/>
  <c r="S644" i="3"/>
  <c r="E644" i="3"/>
  <c r="F644" i="3" s="1"/>
  <c r="AN643" i="3"/>
  <c r="AM643" i="3"/>
  <c r="AL643" i="3"/>
  <c r="AK643" i="3"/>
  <c r="AJ643" i="3"/>
  <c r="AF643" i="3"/>
  <c r="AE643" i="3"/>
  <c r="AD643" i="3"/>
  <c r="AC643" i="3"/>
  <c r="AB643" i="3"/>
  <c r="AA643" i="3"/>
  <c r="X643" i="3"/>
  <c r="W643" i="3"/>
  <c r="V643" i="3"/>
  <c r="U643" i="3"/>
  <c r="T643" i="3"/>
  <c r="S643" i="3"/>
  <c r="AM642" i="3"/>
  <c r="AK642" i="3"/>
  <c r="AJ642" i="3"/>
  <c r="AF642" i="3"/>
  <c r="AE642" i="3"/>
  <c r="AD642" i="3"/>
  <c r="AC642" i="3"/>
  <c r="AB642" i="3"/>
  <c r="AA642" i="3"/>
  <c r="X642" i="3"/>
  <c r="W642" i="3"/>
  <c r="V642" i="3"/>
  <c r="U642" i="3"/>
  <c r="T642" i="3"/>
  <c r="S642" i="3"/>
  <c r="E642" i="3"/>
  <c r="AJ641" i="3"/>
  <c r="AF641" i="3"/>
  <c r="AE641" i="3"/>
  <c r="AD641" i="3"/>
  <c r="AC641" i="3"/>
  <c r="AB641" i="3"/>
  <c r="AA641" i="3"/>
  <c r="X641" i="3"/>
  <c r="W641" i="3"/>
  <c r="V641" i="3"/>
  <c r="U641" i="3"/>
  <c r="T641" i="3"/>
  <c r="S641" i="3"/>
  <c r="E641" i="3"/>
  <c r="AN640" i="3"/>
  <c r="AM640" i="3"/>
  <c r="AL640" i="3"/>
  <c r="AK640" i="3"/>
  <c r="AJ640" i="3"/>
  <c r="AF640" i="3"/>
  <c r="AE640" i="3"/>
  <c r="AD640" i="3"/>
  <c r="AC640" i="3"/>
  <c r="AB640" i="3"/>
  <c r="AA640" i="3"/>
  <c r="X640" i="3"/>
  <c r="W640" i="3"/>
  <c r="V640" i="3"/>
  <c r="U640" i="3"/>
  <c r="T640" i="3"/>
  <c r="S640" i="3"/>
  <c r="F640" i="3"/>
  <c r="E640" i="3"/>
  <c r="AM639" i="3"/>
  <c r="AL639" i="3"/>
  <c r="AK639" i="3"/>
  <c r="AJ639" i="3"/>
  <c r="AF639" i="3"/>
  <c r="AE639" i="3"/>
  <c r="AD639" i="3"/>
  <c r="AC639" i="3"/>
  <c r="AB639" i="3"/>
  <c r="AA639" i="3"/>
  <c r="X639" i="3"/>
  <c r="W639" i="3"/>
  <c r="V639" i="3"/>
  <c r="U639" i="3"/>
  <c r="T639" i="3"/>
  <c r="S639" i="3"/>
  <c r="F639" i="3"/>
  <c r="E639" i="3"/>
  <c r="AN639" i="3" s="1"/>
  <c r="AN638" i="3"/>
  <c r="AM638" i="3"/>
  <c r="AL638" i="3"/>
  <c r="AK638" i="3"/>
  <c r="AJ638" i="3"/>
  <c r="AF638" i="3"/>
  <c r="AE638" i="3"/>
  <c r="AD638" i="3"/>
  <c r="AC638" i="3"/>
  <c r="AB638" i="3"/>
  <c r="AA638" i="3"/>
  <c r="X638" i="3"/>
  <c r="W638" i="3"/>
  <c r="V638" i="3"/>
  <c r="U638" i="3"/>
  <c r="T638" i="3"/>
  <c r="S638" i="3"/>
  <c r="E638" i="3"/>
  <c r="F638" i="3" s="1"/>
  <c r="AN637" i="3"/>
  <c r="AM637" i="3"/>
  <c r="AK637" i="3"/>
  <c r="AJ637" i="3"/>
  <c r="AF637" i="3"/>
  <c r="AE637" i="3"/>
  <c r="AD637" i="3"/>
  <c r="AC637" i="3"/>
  <c r="AB637" i="3"/>
  <c r="AA637" i="3"/>
  <c r="X637" i="3"/>
  <c r="W637" i="3"/>
  <c r="V637" i="3"/>
  <c r="U637" i="3"/>
  <c r="T637" i="3"/>
  <c r="S637" i="3"/>
  <c r="F637" i="3"/>
  <c r="E637" i="3"/>
  <c r="AL637" i="3" s="1"/>
  <c r="AN636" i="3"/>
  <c r="AK636" i="3"/>
  <c r="AJ636" i="3"/>
  <c r="AF636" i="3"/>
  <c r="AE636" i="3"/>
  <c r="AD636" i="3"/>
  <c r="AC636" i="3"/>
  <c r="AB636" i="3"/>
  <c r="AA636" i="3"/>
  <c r="X636" i="3"/>
  <c r="W636" i="3"/>
  <c r="V636" i="3"/>
  <c r="U636" i="3"/>
  <c r="T636" i="3"/>
  <c r="S636" i="3"/>
  <c r="F636" i="3"/>
  <c r="E636" i="3"/>
  <c r="AM636" i="3" s="1"/>
  <c r="AN635" i="3"/>
  <c r="AM635" i="3"/>
  <c r="AK635" i="3"/>
  <c r="AJ635" i="3"/>
  <c r="AF635" i="3"/>
  <c r="AE635" i="3"/>
  <c r="AD635" i="3"/>
  <c r="AC635" i="3"/>
  <c r="AB635" i="3"/>
  <c r="AA635" i="3"/>
  <c r="X635" i="3"/>
  <c r="W635" i="3"/>
  <c r="V635" i="3"/>
  <c r="U635" i="3"/>
  <c r="T635" i="3"/>
  <c r="S635" i="3"/>
  <c r="E635" i="3"/>
  <c r="AN634" i="3"/>
  <c r="AM634" i="3"/>
  <c r="AL634" i="3"/>
  <c r="AK634" i="3"/>
  <c r="AJ634" i="3"/>
  <c r="AF634" i="3"/>
  <c r="AE634" i="3"/>
  <c r="AD634" i="3"/>
  <c r="AC634" i="3"/>
  <c r="AB634" i="3"/>
  <c r="AA634" i="3"/>
  <c r="X634" i="3"/>
  <c r="W634" i="3"/>
  <c r="V634" i="3"/>
  <c r="U634" i="3"/>
  <c r="T634" i="3"/>
  <c r="S634" i="3"/>
  <c r="F634" i="3"/>
  <c r="E634" i="3"/>
  <c r="AM633" i="3"/>
  <c r="AK633" i="3"/>
  <c r="AJ633" i="3"/>
  <c r="AF633" i="3"/>
  <c r="AE633" i="3"/>
  <c r="AD633" i="3"/>
  <c r="AC633" i="3"/>
  <c r="AB633" i="3"/>
  <c r="AA633" i="3"/>
  <c r="X633" i="3"/>
  <c r="W633" i="3"/>
  <c r="V633" i="3"/>
  <c r="U633" i="3"/>
  <c r="T633" i="3"/>
  <c r="S633" i="3"/>
  <c r="E633" i="3"/>
  <c r="AN633" i="3" s="1"/>
  <c r="AN632" i="3"/>
  <c r="AM632" i="3"/>
  <c r="AK632" i="3"/>
  <c r="AJ632" i="3"/>
  <c r="AF632" i="3"/>
  <c r="AE632" i="3"/>
  <c r="AD632" i="3"/>
  <c r="AC632" i="3"/>
  <c r="AB632" i="3"/>
  <c r="AA632" i="3"/>
  <c r="X632" i="3"/>
  <c r="W632" i="3"/>
  <c r="V632" i="3"/>
  <c r="U632" i="3"/>
  <c r="T632" i="3"/>
  <c r="S632" i="3"/>
  <c r="F632" i="3"/>
  <c r="E632" i="3"/>
  <c r="AN631" i="3"/>
  <c r="AM631" i="3"/>
  <c r="AL631" i="3"/>
  <c r="AK631" i="3"/>
  <c r="AJ631" i="3"/>
  <c r="AF631" i="3"/>
  <c r="AE631" i="3"/>
  <c r="AD631" i="3"/>
  <c r="AC631" i="3"/>
  <c r="AB631" i="3"/>
  <c r="AA631" i="3"/>
  <c r="X631" i="3"/>
  <c r="W631" i="3"/>
  <c r="V631" i="3"/>
  <c r="U631" i="3"/>
  <c r="T631" i="3"/>
  <c r="S631" i="3"/>
  <c r="E631" i="3"/>
  <c r="AM630" i="3"/>
  <c r="AL630" i="3"/>
  <c r="AK630" i="3"/>
  <c r="AJ630" i="3"/>
  <c r="AF630" i="3"/>
  <c r="AE630" i="3"/>
  <c r="AD630" i="3"/>
  <c r="AC630" i="3"/>
  <c r="AB630" i="3"/>
  <c r="AA630" i="3"/>
  <c r="X630" i="3"/>
  <c r="W630" i="3"/>
  <c r="V630" i="3"/>
  <c r="U630" i="3"/>
  <c r="T630" i="3"/>
  <c r="S630" i="3"/>
  <c r="F630" i="3"/>
  <c r="E630" i="3"/>
  <c r="AN630" i="3" s="1"/>
  <c r="AM629" i="3"/>
  <c r="AJ629" i="3"/>
  <c r="AF629" i="3"/>
  <c r="AE629" i="3"/>
  <c r="AD629" i="3"/>
  <c r="AC629" i="3"/>
  <c r="AB629" i="3"/>
  <c r="AA629" i="3"/>
  <c r="X629" i="3"/>
  <c r="W629" i="3"/>
  <c r="V629" i="3"/>
  <c r="U629" i="3"/>
  <c r="T629" i="3"/>
  <c r="S629" i="3"/>
  <c r="E629" i="3"/>
  <c r="AM628" i="3"/>
  <c r="AK628" i="3"/>
  <c r="AJ628" i="3"/>
  <c r="AF628" i="3"/>
  <c r="AE628" i="3"/>
  <c r="AD628" i="3"/>
  <c r="AC628" i="3"/>
  <c r="AB628" i="3"/>
  <c r="AA628" i="3"/>
  <c r="X628" i="3"/>
  <c r="W628" i="3"/>
  <c r="V628" i="3"/>
  <c r="U628" i="3"/>
  <c r="T628" i="3"/>
  <c r="S628" i="3"/>
  <c r="F628" i="3"/>
  <c r="E628" i="3"/>
  <c r="AN627" i="3"/>
  <c r="AJ627" i="3"/>
  <c r="AF627" i="3"/>
  <c r="AE627" i="3"/>
  <c r="AD627" i="3"/>
  <c r="AC627" i="3"/>
  <c r="AB627" i="3"/>
  <c r="AA627" i="3"/>
  <c r="X627" i="3"/>
  <c r="W627" i="3"/>
  <c r="V627" i="3"/>
  <c r="U627" i="3"/>
  <c r="T627" i="3"/>
  <c r="S627" i="3"/>
  <c r="E627" i="3"/>
  <c r="AM626" i="3"/>
  <c r="AL626" i="3"/>
  <c r="AK626" i="3"/>
  <c r="AJ626" i="3"/>
  <c r="AF626" i="3"/>
  <c r="AE626" i="3"/>
  <c r="AD626" i="3"/>
  <c r="AC626" i="3"/>
  <c r="AB626" i="3"/>
  <c r="AA626" i="3"/>
  <c r="X626" i="3"/>
  <c r="W626" i="3"/>
  <c r="V626" i="3"/>
  <c r="U626" i="3"/>
  <c r="T626" i="3"/>
  <c r="S626" i="3"/>
  <c r="F626" i="3"/>
  <c r="E626" i="3"/>
  <c r="AN626" i="3" s="1"/>
  <c r="AM625" i="3"/>
  <c r="AK625" i="3"/>
  <c r="AJ625" i="3"/>
  <c r="AF625" i="3"/>
  <c r="AE625" i="3"/>
  <c r="AD625" i="3"/>
  <c r="AC625" i="3"/>
  <c r="AB625" i="3"/>
  <c r="AA625" i="3"/>
  <c r="X625" i="3"/>
  <c r="W625" i="3"/>
  <c r="V625" i="3"/>
  <c r="U625" i="3"/>
  <c r="T625" i="3"/>
  <c r="S625" i="3"/>
  <c r="E625" i="3"/>
  <c r="AN624" i="3"/>
  <c r="AM624" i="3"/>
  <c r="AJ624" i="3"/>
  <c r="AF624" i="3"/>
  <c r="AE624" i="3"/>
  <c r="AD624" i="3"/>
  <c r="AC624" i="3"/>
  <c r="AB624" i="3"/>
  <c r="AA624" i="3"/>
  <c r="X624" i="3"/>
  <c r="W624" i="3"/>
  <c r="V624" i="3"/>
  <c r="U624" i="3"/>
  <c r="T624" i="3"/>
  <c r="S624" i="3"/>
  <c r="F624" i="3"/>
  <c r="E624" i="3"/>
  <c r="AJ623" i="3"/>
  <c r="AF623" i="3"/>
  <c r="AE623" i="3"/>
  <c r="AD623" i="3"/>
  <c r="AC623" i="3"/>
  <c r="AB623" i="3"/>
  <c r="AA623" i="3"/>
  <c r="X623" i="3"/>
  <c r="W623" i="3"/>
  <c r="V623" i="3"/>
  <c r="U623" i="3"/>
  <c r="T623" i="3"/>
  <c r="S623" i="3"/>
  <c r="E623" i="3"/>
  <c r="AN623" i="3" s="1"/>
  <c r="AM622" i="3"/>
  <c r="AL622" i="3"/>
  <c r="AK622" i="3"/>
  <c r="AJ622" i="3"/>
  <c r="AF622" i="3"/>
  <c r="AE622" i="3"/>
  <c r="AD622" i="3"/>
  <c r="AC622" i="3"/>
  <c r="AB622" i="3"/>
  <c r="AA622" i="3"/>
  <c r="X622" i="3"/>
  <c r="W622" i="3"/>
  <c r="V622" i="3"/>
  <c r="U622" i="3"/>
  <c r="T622" i="3"/>
  <c r="S622" i="3"/>
  <c r="F622" i="3"/>
  <c r="E622" i="3"/>
  <c r="AN622" i="3" s="1"/>
  <c r="AM621" i="3"/>
  <c r="AJ621" i="3"/>
  <c r="AF621" i="3"/>
  <c r="AE621" i="3"/>
  <c r="AD621" i="3"/>
  <c r="AC621" i="3"/>
  <c r="AB621" i="3"/>
  <c r="AA621" i="3"/>
  <c r="X621" i="3"/>
  <c r="W621" i="3"/>
  <c r="V621" i="3"/>
  <c r="U621" i="3"/>
  <c r="T621" i="3"/>
  <c r="S621" i="3"/>
  <c r="E621" i="3"/>
  <c r="AN621" i="3" s="1"/>
  <c r="AN620" i="3"/>
  <c r="AK620" i="3"/>
  <c r="AJ620" i="3"/>
  <c r="AF620" i="3"/>
  <c r="AE620" i="3"/>
  <c r="AD620" i="3"/>
  <c r="AC620" i="3"/>
  <c r="AB620" i="3"/>
  <c r="AA620" i="3"/>
  <c r="X620" i="3"/>
  <c r="W620" i="3"/>
  <c r="V620" i="3"/>
  <c r="U620" i="3"/>
  <c r="T620" i="3"/>
  <c r="S620" i="3"/>
  <c r="F620" i="3"/>
  <c r="E620" i="3"/>
  <c r="AL620" i="3" s="1"/>
  <c r="AK619" i="3"/>
  <c r="AJ619" i="3"/>
  <c r="AF619" i="3"/>
  <c r="AE619" i="3"/>
  <c r="AD619" i="3"/>
  <c r="AC619" i="3"/>
  <c r="AB619" i="3"/>
  <c r="AA619" i="3"/>
  <c r="X619" i="3"/>
  <c r="W619" i="3"/>
  <c r="V619" i="3"/>
  <c r="U619" i="3"/>
  <c r="T619" i="3"/>
  <c r="S619" i="3"/>
  <c r="E619" i="3"/>
  <c r="AM618" i="3"/>
  <c r="AL618" i="3"/>
  <c r="AK618" i="3"/>
  <c r="AJ618" i="3"/>
  <c r="AF618" i="3"/>
  <c r="AE618" i="3"/>
  <c r="AD618" i="3"/>
  <c r="AC618" i="3"/>
  <c r="AB618" i="3"/>
  <c r="AA618" i="3"/>
  <c r="X618" i="3"/>
  <c r="W618" i="3"/>
  <c r="V618" i="3"/>
  <c r="U618" i="3"/>
  <c r="T618" i="3"/>
  <c r="S618" i="3"/>
  <c r="F618" i="3"/>
  <c r="E618" i="3"/>
  <c r="AN618" i="3" s="1"/>
  <c r="AN617" i="3"/>
  <c r="AM617" i="3"/>
  <c r="AJ617" i="3"/>
  <c r="AF617" i="3"/>
  <c r="AE617" i="3"/>
  <c r="AD617" i="3"/>
  <c r="AC617" i="3"/>
  <c r="AB617" i="3"/>
  <c r="AA617" i="3"/>
  <c r="X617" i="3"/>
  <c r="W617" i="3"/>
  <c r="V617" i="3"/>
  <c r="U617" i="3"/>
  <c r="T617" i="3"/>
  <c r="S617" i="3"/>
  <c r="E617" i="3"/>
  <c r="AN616" i="3"/>
  <c r="AM616" i="3"/>
  <c r="AK616" i="3"/>
  <c r="AJ616" i="3"/>
  <c r="AF616" i="3"/>
  <c r="AE616" i="3"/>
  <c r="AD616" i="3"/>
  <c r="AC616" i="3"/>
  <c r="AB616" i="3"/>
  <c r="AA616" i="3"/>
  <c r="X616" i="3"/>
  <c r="W616" i="3"/>
  <c r="V616" i="3"/>
  <c r="U616" i="3"/>
  <c r="T616" i="3"/>
  <c r="S616" i="3"/>
  <c r="F616" i="3"/>
  <c r="E616" i="3"/>
  <c r="AL616" i="3" s="1"/>
  <c r="AJ615" i="3"/>
  <c r="AF615" i="3"/>
  <c r="AE615" i="3"/>
  <c r="AD615" i="3"/>
  <c r="AC615" i="3"/>
  <c r="AB615" i="3"/>
  <c r="AA615" i="3"/>
  <c r="X615" i="3"/>
  <c r="W615" i="3"/>
  <c r="V615" i="3"/>
  <c r="U615" i="3"/>
  <c r="T615" i="3"/>
  <c r="S615" i="3"/>
  <c r="E615" i="3"/>
  <c r="AM614" i="3"/>
  <c r="AL614" i="3"/>
  <c r="AK614" i="3"/>
  <c r="AJ614" i="3"/>
  <c r="AF614" i="3"/>
  <c r="AE614" i="3"/>
  <c r="AD614" i="3"/>
  <c r="AC614" i="3"/>
  <c r="AB614" i="3"/>
  <c r="AA614" i="3"/>
  <c r="X614" i="3"/>
  <c r="W614" i="3"/>
  <c r="V614" i="3"/>
  <c r="U614" i="3"/>
  <c r="T614" i="3"/>
  <c r="S614" i="3"/>
  <c r="F614" i="3"/>
  <c r="E614" i="3"/>
  <c r="AN614" i="3" s="1"/>
  <c r="AM613" i="3"/>
  <c r="AJ613" i="3"/>
  <c r="AF613" i="3"/>
  <c r="AE613" i="3"/>
  <c r="AD613" i="3"/>
  <c r="AC613" i="3"/>
  <c r="AB613" i="3"/>
  <c r="AA613" i="3"/>
  <c r="X613" i="3"/>
  <c r="W613" i="3"/>
  <c r="V613" i="3"/>
  <c r="U613" i="3"/>
  <c r="T613" i="3"/>
  <c r="S613" i="3"/>
  <c r="E613" i="3"/>
  <c r="AN613" i="3" s="1"/>
  <c r="AN612" i="3"/>
  <c r="AK612" i="3"/>
  <c r="AJ612" i="3"/>
  <c r="AF612" i="3"/>
  <c r="AE612" i="3"/>
  <c r="AD612" i="3"/>
  <c r="AC612" i="3"/>
  <c r="AB612" i="3"/>
  <c r="AA612" i="3"/>
  <c r="X612" i="3"/>
  <c r="W612" i="3"/>
  <c r="V612" i="3"/>
  <c r="U612" i="3"/>
  <c r="T612" i="3"/>
  <c r="S612" i="3"/>
  <c r="F612" i="3"/>
  <c r="E612" i="3"/>
  <c r="AL612" i="3" s="1"/>
  <c r="AN611" i="3"/>
  <c r="AM611" i="3"/>
  <c r="AL611" i="3"/>
  <c r="AK611" i="3"/>
  <c r="AJ611" i="3"/>
  <c r="AF611" i="3"/>
  <c r="AE611" i="3"/>
  <c r="AD611" i="3"/>
  <c r="AC611" i="3"/>
  <c r="AB611" i="3"/>
  <c r="AA611" i="3"/>
  <c r="X611" i="3"/>
  <c r="W611" i="3"/>
  <c r="V611" i="3"/>
  <c r="U611" i="3"/>
  <c r="T611" i="3"/>
  <c r="S611" i="3"/>
  <c r="F611" i="3"/>
  <c r="E611" i="3"/>
  <c r="AN610" i="3"/>
  <c r="AM610" i="3"/>
  <c r="AL610" i="3"/>
  <c r="AK610" i="3"/>
  <c r="AJ610" i="3"/>
  <c r="AF610" i="3"/>
  <c r="AE610" i="3"/>
  <c r="AD610" i="3"/>
  <c r="AC610" i="3"/>
  <c r="AB610" i="3"/>
  <c r="AA610" i="3"/>
  <c r="X610" i="3"/>
  <c r="W610" i="3"/>
  <c r="V610" i="3"/>
  <c r="U610" i="3"/>
  <c r="T610" i="3"/>
  <c r="S610" i="3"/>
  <c r="F610" i="3"/>
  <c r="E610" i="3"/>
  <c r="AN609" i="3"/>
  <c r="AM609" i="3"/>
  <c r="AL609" i="3"/>
  <c r="AK609" i="3"/>
  <c r="AJ609" i="3"/>
  <c r="AF609" i="3"/>
  <c r="AE609" i="3"/>
  <c r="AD609" i="3"/>
  <c r="AC609" i="3"/>
  <c r="AB609" i="3"/>
  <c r="AA609" i="3"/>
  <c r="X609" i="3"/>
  <c r="W609" i="3"/>
  <c r="V609" i="3"/>
  <c r="U609" i="3"/>
  <c r="T609" i="3"/>
  <c r="S609" i="3"/>
  <c r="E609" i="3"/>
  <c r="F609" i="3" s="1"/>
  <c r="AF608" i="3"/>
  <c r="AE608" i="3"/>
  <c r="AD608" i="3"/>
  <c r="AC608" i="3"/>
  <c r="AB608" i="3"/>
  <c r="AA608" i="3"/>
  <c r="X608" i="3"/>
  <c r="W608" i="3"/>
  <c r="V608" i="3"/>
  <c r="U608" i="3"/>
  <c r="T608" i="3"/>
  <c r="S608" i="3"/>
  <c r="E608" i="3"/>
  <c r="AK608" i="3" s="1"/>
  <c r="AM607" i="3"/>
  <c r="AK607" i="3"/>
  <c r="AJ607" i="3"/>
  <c r="AF607" i="3"/>
  <c r="AE607" i="3"/>
  <c r="AD607" i="3"/>
  <c r="AC607" i="3"/>
  <c r="AB607" i="3"/>
  <c r="AA607" i="3"/>
  <c r="X607" i="3"/>
  <c r="W607" i="3"/>
  <c r="V607" i="3"/>
  <c r="U607" i="3"/>
  <c r="T607" i="3"/>
  <c r="S607" i="3"/>
  <c r="E607" i="3"/>
  <c r="AN606" i="3"/>
  <c r="AM606" i="3"/>
  <c r="AL606" i="3"/>
  <c r="AK606" i="3"/>
  <c r="AJ606" i="3"/>
  <c r="AF606" i="3"/>
  <c r="AE606" i="3"/>
  <c r="AD606" i="3"/>
  <c r="AC606" i="3"/>
  <c r="AB606" i="3"/>
  <c r="AA606" i="3"/>
  <c r="X606" i="3"/>
  <c r="W606" i="3"/>
  <c r="V606" i="3"/>
  <c r="U606" i="3"/>
  <c r="T606" i="3"/>
  <c r="S606" i="3"/>
  <c r="F606" i="3"/>
  <c r="E606" i="3"/>
  <c r="AN605" i="3"/>
  <c r="AM605" i="3"/>
  <c r="AK605" i="3"/>
  <c r="AJ605" i="3"/>
  <c r="AF605" i="3"/>
  <c r="AE605" i="3"/>
  <c r="AD605" i="3"/>
  <c r="AC605" i="3"/>
  <c r="AB605" i="3"/>
  <c r="AA605" i="3"/>
  <c r="X605" i="3"/>
  <c r="W605" i="3"/>
  <c r="V605" i="3"/>
  <c r="U605" i="3"/>
  <c r="T605" i="3"/>
  <c r="S605" i="3"/>
  <c r="E605" i="3"/>
  <c r="AN604" i="3"/>
  <c r="AM604" i="3"/>
  <c r="AL604" i="3"/>
  <c r="AK604" i="3"/>
  <c r="AJ604" i="3"/>
  <c r="AF604" i="3"/>
  <c r="AE604" i="3"/>
  <c r="AD604" i="3"/>
  <c r="AC604" i="3"/>
  <c r="AB604" i="3"/>
  <c r="AA604" i="3"/>
  <c r="X604" i="3"/>
  <c r="W604" i="3"/>
  <c r="V604" i="3"/>
  <c r="U604" i="3"/>
  <c r="T604" i="3"/>
  <c r="S604" i="3"/>
  <c r="F604" i="3"/>
  <c r="E604" i="3"/>
  <c r="AN603" i="3"/>
  <c r="AM603" i="3"/>
  <c r="AL603" i="3"/>
  <c r="AJ603" i="3"/>
  <c r="AF603" i="3"/>
  <c r="AE603" i="3"/>
  <c r="AD603" i="3"/>
  <c r="AC603" i="3"/>
  <c r="AB603" i="3"/>
  <c r="AA603" i="3"/>
  <c r="X603" i="3"/>
  <c r="W603" i="3"/>
  <c r="V603" i="3"/>
  <c r="U603" i="3"/>
  <c r="T603" i="3"/>
  <c r="S603" i="3"/>
  <c r="F603" i="3"/>
  <c r="E603" i="3"/>
  <c r="AM602" i="3"/>
  <c r="AL602" i="3"/>
  <c r="AK602" i="3"/>
  <c r="AJ602" i="3"/>
  <c r="AF602" i="3"/>
  <c r="AE602" i="3"/>
  <c r="AD602" i="3"/>
  <c r="AC602" i="3"/>
  <c r="AB602" i="3"/>
  <c r="AA602" i="3"/>
  <c r="X602" i="3"/>
  <c r="W602" i="3"/>
  <c r="V602" i="3"/>
  <c r="U602" i="3"/>
  <c r="T602" i="3"/>
  <c r="S602" i="3"/>
  <c r="F602" i="3"/>
  <c r="E602" i="3"/>
  <c r="AN602" i="3" s="1"/>
  <c r="AN601" i="3"/>
  <c r="AM601" i="3"/>
  <c r="AL601" i="3"/>
  <c r="AK601" i="3"/>
  <c r="AJ601" i="3"/>
  <c r="AF601" i="3"/>
  <c r="AE601" i="3"/>
  <c r="AD601" i="3"/>
  <c r="AC601" i="3"/>
  <c r="AB601" i="3"/>
  <c r="AA601" i="3"/>
  <c r="X601" i="3"/>
  <c r="W601" i="3"/>
  <c r="V601" i="3"/>
  <c r="U601" i="3"/>
  <c r="T601" i="3"/>
  <c r="S601" i="3"/>
  <c r="E601" i="3"/>
  <c r="F601" i="3" s="1"/>
  <c r="AN600" i="3"/>
  <c r="AM600" i="3"/>
  <c r="AK600" i="3"/>
  <c r="AJ600" i="3"/>
  <c r="AF600" i="3"/>
  <c r="AE600" i="3"/>
  <c r="AD600" i="3"/>
  <c r="AC600" i="3"/>
  <c r="AB600" i="3"/>
  <c r="AA600" i="3"/>
  <c r="X600" i="3"/>
  <c r="W600" i="3"/>
  <c r="V600" i="3"/>
  <c r="U600" i="3"/>
  <c r="T600" i="3"/>
  <c r="S600" i="3"/>
  <c r="F600" i="3"/>
  <c r="E600" i="3"/>
  <c r="AL600" i="3" s="1"/>
  <c r="AJ599" i="3"/>
  <c r="AF599" i="3"/>
  <c r="AE599" i="3"/>
  <c r="AD599" i="3"/>
  <c r="AC599" i="3"/>
  <c r="AB599" i="3"/>
  <c r="AA599" i="3"/>
  <c r="X599" i="3"/>
  <c r="W599" i="3"/>
  <c r="V599" i="3"/>
  <c r="U599" i="3"/>
  <c r="T599" i="3"/>
  <c r="S599" i="3"/>
  <c r="E599" i="3"/>
  <c r="AN599" i="3" s="1"/>
  <c r="AN598" i="3"/>
  <c r="AM598" i="3"/>
  <c r="AL598" i="3"/>
  <c r="AK598" i="3"/>
  <c r="AJ598" i="3"/>
  <c r="AF598" i="3"/>
  <c r="AE598" i="3"/>
  <c r="AD598" i="3"/>
  <c r="AC598" i="3"/>
  <c r="AB598" i="3"/>
  <c r="AA598" i="3"/>
  <c r="X598" i="3"/>
  <c r="W598" i="3"/>
  <c r="V598" i="3"/>
  <c r="U598" i="3"/>
  <c r="T598" i="3"/>
  <c r="S598" i="3"/>
  <c r="F598" i="3"/>
  <c r="E598" i="3"/>
  <c r="AN597" i="3"/>
  <c r="AM597" i="3"/>
  <c r="AJ597" i="3"/>
  <c r="AF597" i="3"/>
  <c r="AE597" i="3"/>
  <c r="AD597" i="3"/>
  <c r="AC597" i="3"/>
  <c r="AB597" i="3"/>
  <c r="AA597" i="3"/>
  <c r="X597" i="3"/>
  <c r="W597" i="3"/>
  <c r="V597" i="3"/>
  <c r="U597" i="3"/>
  <c r="T597" i="3"/>
  <c r="S597" i="3"/>
  <c r="E597" i="3"/>
  <c r="AN596" i="3"/>
  <c r="AM596" i="3"/>
  <c r="AK596" i="3"/>
  <c r="AJ596" i="3"/>
  <c r="AF596" i="3"/>
  <c r="AE596" i="3"/>
  <c r="AD596" i="3"/>
  <c r="AC596" i="3"/>
  <c r="AB596" i="3"/>
  <c r="AA596" i="3"/>
  <c r="X596" i="3"/>
  <c r="W596" i="3"/>
  <c r="V596" i="3"/>
  <c r="U596" i="3"/>
  <c r="T596" i="3"/>
  <c r="S596" i="3"/>
  <c r="F596" i="3"/>
  <c r="E596" i="3"/>
  <c r="AL596" i="3" s="1"/>
  <c r="AK595" i="3"/>
  <c r="AJ595" i="3"/>
  <c r="AF595" i="3"/>
  <c r="AE595" i="3"/>
  <c r="AD595" i="3"/>
  <c r="AC595" i="3"/>
  <c r="AB595" i="3"/>
  <c r="AA595" i="3"/>
  <c r="X595" i="3"/>
  <c r="W595" i="3"/>
  <c r="V595" i="3"/>
  <c r="U595" i="3"/>
  <c r="T595" i="3"/>
  <c r="S595" i="3"/>
  <c r="E595" i="3"/>
  <c r="AN594" i="3"/>
  <c r="AM594" i="3"/>
  <c r="AL594" i="3"/>
  <c r="AK594" i="3"/>
  <c r="AJ594" i="3"/>
  <c r="AF594" i="3"/>
  <c r="AE594" i="3"/>
  <c r="AD594" i="3"/>
  <c r="AC594" i="3"/>
  <c r="AB594" i="3"/>
  <c r="AA594" i="3"/>
  <c r="X594" i="3"/>
  <c r="W594" i="3"/>
  <c r="V594" i="3"/>
  <c r="U594" i="3"/>
  <c r="T594" i="3"/>
  <c r="S594" i="3"/>
  <c r="AN593" i="3"/>
  <c r="AM593" i="3"/>
  <c r="AL593" i="3"/>
  <c r="AJ593" i="3"/>
  <c r="AF593" i="3"/>
  <c r="AE593" i="3"/>
  <c r="AD593" i="3"/>
  <c r="AC593" i="3"/>
  <c r="AB593" i="3"/>
  <c r="AA593" i="3"/>
  <c r="X593" i="3"/>
  <c r="W593" i="3"/>
  <c r="V593" i="3"/>
  <c r="U593" i="3"/>
  <c r="T593" i="3"/>
  <c r="S593" i="3"/>
  <c r="F593" i="3"/>
  <c r="E593" i="3"/>
  <c r="AN592" i="3"/>
  <c r="AM592" i="3"/>
  <c r="AL592" i="3"/>
  <c r="AK592" i="3"/>
  <c r="AJ592" i="3"/>
  <c r="AF592" i="3"/>
  <c r="AE592" i="3"/>
  <c r="AD592" i="3"/>
  <c r="AC592" i="3"/>
  <c r="AB592" i="3"/>
  <c r="AA592" i="3"/>
  <c r="X592" i="3"/>
  <c r="W592" i="3"/>
  <c r="V592" i="3"/>
  <c r="U592" i="3"/>
  <c r="T592" i="3"/>
  <c r="S592" i="3"/>
  <c r="AM591" i="3"/>
  <c r="AK591" i="3"/>
  <c r="AJ591" i="3"/>
  <c r="AF591" i="3"/>
  <c r="AE591" i="3"/>
  <c r="AD591" i="3"/>
  <c r="AC591" i="3"/>
  <c r="AB591" i="3"/>
  <c r="AA591" i="3"/>
  <c r="X591" i="3"/>
  <c r="W591" i="3"/>
  <c r="V591" i="3"/>
  <c r="U591" i="3"/>
  <c r="T591" i="3"/>
  <c r="S591" i="3"/>
  <c r="E591" i="3"/>
  <c r="AN590" i="3"/>
  <c r="AM590" i="3"/>
  <c r="AL590" i="3"/>
  <c r="AK590" i="3"/>
  <c r="AJ590" i="3"/>
  <c r="AF590" i="3"/>
  <c r="AE590" i="3"/>
  <c r="AD590" i="3"/>
  <c r="AC590" i="3"/>
  <c r="AB590" i="3"/>
  <c r="AA590" i="3"/>
  <c r="X590" i="3"/>
  <c r="W590" i="3"/>
  <c r="V590" i="3"/>
  <c r="U590" i="3"/>
  <c r="T590" i="3"/>
  <c r="S590" i="3"/>
  <c r="AN589" i="3"/>
  <c r="AM589" i="3"/>
  <c r="AL589" i="3"/>
  <c r="AJ589" i="3"/>
  <c r="AF589" i="3"/>
  <c r="AE589" i="3"/>
  <c r="AD589" i="3"/>
  <c r="AC589" i="3"/>
  <c r="AB589" i="3"/>
  <c r="AA589" i="3"/>
  <c r="X589" i="3"/>
  <c r="W589" i="3"/>
  <c r="V589" i="3"/>
  <c r="U589" i="3"/>
  <c r="T589" i="3"/>
  <c r="S589" i="3"/>
  <c r="F589" i="3"/>
  <c r="E589" i="3"/>
  <c r="AM588" i="3"/>
  <c r="AL588" i="3"/>
  <c r="AK588" i="3"/>
  <c r="AJ588" i="3"/>
  <c r="AF588" i="3"/>
  <c r="AE588" i="3"/>
  <c r="AD588" i="3"/>
  <c r="AC588" i="3"/>
  <c r="AB588" i="3"/>
  <c r="AA588" i="3"/>
  <c r="X588" i="3"/>
  <c r="W588" i="3"/>
  <c r="V588" i="3"/>
  <c r="U588" i="3"/>
  <c r="T588" i="3"/>
  <c r="S588" i="3"/>
  <c r="F588" i="3"/>
  <c r="E588" i="3"/>
  <c r="AN588" i="3" s="1"/>
  <c r="AN587" i="3"/>
  <c r="AJ587" i="3"/>
  <c r="AF587" i="3"/>
  <c r="AE587" i="3"/>
  <c r="AD587" i="3"/>
  <c r="AC587" i="3"/>
  <c r="AB587" i="3"/>
  <c r="AA587" i="3"/>
  <c r="X587" i="3"/>
  <c r="W587" i="3"/>
  <c r="V587" i="3"/>
  <c r="U587" i="3"/>
  <c r="T587" i="3"/>
  <c r="S587" i="3"/>
  <c r="E587" i="3"/>
  <c r="AN586" i="3"/>
  <c r="AM586" i="3"/>
  <c r="AK586" i="3"/>
  <c r="AJ586" i="3"/>
  <c r="AF586" i="3"/>
  <c r="AE586" i="3"/>
  <c r="AD586" i="3"/>
  <c r="AC586" i="3"/>
  <c r="AB586" i="3"/>
  <c r="AA586" i="3"/>
  <c r="X586" i="3"/>
  <c r="W586" i="3"/>
  <c r="V586" i="3"/>
  <c r="U586" i="3"/>
  <c r="T586" i="3"/>
  <c r="S586" i="3"/>
  <c r="E586" i="3"/>
  <c r="AN585" i="3"/>
  <c r="AM585" i="3"/>
  <c r="AL585" i="3"/>
  <c r="AK585" i="3"/>
  <c r="AJ585" i="3"/>
  <c r="AF585" i="3"/>
  <c r="AE585" i="3"/>
  <c r="AD585" i="3"/>
  <c r="AC585" i="3"/>
  <c r="AB585" i="3"/>
  <c r="AA585" i="3"/>
  <c r="X585" i="3"/>
  <c r="W585" i="3"/>
  <c r="V585" i="3"/>
  <c r="U585" i="3"/>
  <c r="T585" i="3"/>
  <c r="S585" i="3"/>
  <c r="AN584" i="3"/>
  <c r="AM584" i="3"/>
  <c r="AK584" i="3"/>
  <c r="AJ584" i="3"/>
  <c r="AF584" i="3"/>
  <c r="AE584" i="3"/>
  <c r="AD584" i="3"/>
  <c r="AC584" i="3"/>
  <c r="AB584" i="3"/>
  <c r="AA584" i="3"/>
  <c r="X584" i="3"/>
  <c r="W584" i="3"/>
  <c r="V584" i="3"/>
  <c r="U584" i="3"/>
  <c r="T584" i="3"/>
  <c r="S584" i="3"/>
  <c r="F584" i="3"/>
  <c r="E584" i="3"/>
  <c r="AL584" i="3" s="1"/>
  <c r="AN583" i="3"/>
  <c r="AM583" i="3"/>
  <c r="AL583" i="3"/>
  <c r="AJ583" i="3"/>
  <c r="AF583" i="3"/>
  <c r="AE583" i="3"/>
  <c r="AD583" i="3"/>
  <c r="AC583" i="3"/>
  <c r="AB583" i="3"/>
  <c r="AA583" i="3"/>
  <c r="X583" i="3"/>
  <c r="W583" i="3"/>
  <c r="V583" i="3"/>
  <c r="U583" i="3"/>
  <c r="T583" i="3"/>
  <c r="S583" i="3"/>
  <c r="F583" i="3"/>
  <c r="E583" i="3"/>
  <c r="AN582" i="3"/>
  <c r="AM582" i="3"/>
  <c r="AL582" i="3"/>
  <c r="AK582" i="3"/>
  <c r="AJ582" i="3"/>
  <c r="AF582" i="3"/>
  <c r="AE582" i="3"/>
  <c r="AD582" i="3"/>
  <c r="AC582" i="3"/>
  <c r="AB582" i="3"/>
  <c r="AA582" i="3"/>
  <c r="X582" i="3"/>
  <c r="W582" i="3"/>
  <c r="V582" i="3"/>
  <c r="U582" i="3"/>
  <c r="T582" i="3"/>
  <c r="S582" i="3"/>
  <c r="F582" i="3"/>
  <c r="E582" i="3"/>
  <c r="AN581" i="3"/>
  <c r="AM581" i="3"/>
  <c r="AJ581" i="3"/>
  <c r="AF581" i="3"/>
  <c r="AE581" i="3"/>
  <c r="AD581" i="3"/>
  <c r="AC581" i="3"/>
  <c r="AB581" i="3"/>
  <c r="AA581" i="3"/>
  <c r="X581" i="3"/>
  <c r="W581" i="3"/>
  <c r="V581" i="3"/>
  <c r="U581" i="3"/>
  <c r="T581" i="3"/>
  <c r="S581" i="3"/>
  <c r="E581" i="3"/>
  <c r="AM580" i="3"/>
  <c r="AJ580" i="3"/>
  <c r="AF580" i="3"/>
  <c r="AE580" i="3"/>
  <c r="AD580" i="3"/>
  <c r="AC580" i="3"/>
  <c r="AB580" i="3"/>
  <c r="AA580" i="3"/>
  <c r="X580" i="3"/>
  <c r="W580" i="3"/>
  <c r="V580" i="3"/>
  <c r="U580" i="3"/>
  <c r="T580" i="3"/>
  <c r="S580" i="3"/>
  <c r="E580" i="3"/>
  <c r="AN579" i="3"/>
  <c r="AL579" i="3"/>
  <c r="AJ579" i="3"/>
  <c r="AF579" i="3"/>
  <c r="AE579" i="3"/>
  <c r="AD579" i="3"/>
  <c r="AC579" i="3"/>
  <c r="AB579" i="3"/>
  <c r="AA579" i="3"/>
  <c r="X579" i="3"/>
  <c r="W579" i="3"/>
  <c r="V579" i="3"/>
  <c r="U579" i="3"/>
  <c r="T579" i="3"/>
  <c r="S579" i="3"/>
  <c r="F579" i="3"/>
  <c r="E579" i="3"/>
  <c r="AN578" i="3"/>
  <c r="AM578" i="3"/>
  <c r="AL578" i="3"/>
  <c r="AK578" i="3"/>
  <c r="AJ578" i="3"/>
  <c r="AF578" i="3"/>
  <c r="AE578" i="3"/>
  <c r="AD578" i="3"/>
  <c r="AC578" i="3"/>
  <c r="AB578" i="3"/>
  <c r="AA578" i="3"/>
  <c r="X578" i="3"/>
  <c r="W578" i="3"/>
  <c r="V578" i="3"/>
  <c r="U578" i="3"/>
  <c r="T578" i="3"/>
  <c r="S578" i="3"/>
  <c r="F578" i="3"/>
  <c r="E578" i="3"/>
  <c r="AN577" i="3"/>
  <c r="AM577" i="3"/>
  <c r="AK577" i="3"/>
  <c r="AJ577" i="3"/>
  <c r="AF577" i="3"/>
  <c r="AE577" i="3"/>
  <c r="AD577" i="3"/>
  <c r="AC577" i="3"/>
  <c r="AB577" i="3"/>
  <c r="AA577" i="3"/>
  <c r="X577" i="3"/>
  <c r="W577" i="3"/>
  <c r="V577" i="3"/>
  <c r="U577" i="3"/>
  <c r="T577" i="3"/>
  <c r="S577" i="3"/>
  <c r="E577" i="3"/>
  <c r="AJ576" i="3"/>
  <c r="AF576" i="3"/>
  <c r="AE576" i="3"/>
  <c r="AD576" i="3"/>
  <c r="AC576" i="3"/>
  <c r="AB576" i="3"/>
  <c r="AA576" i="3"/>
  <c r="X576" i="3"/>
  <c r="W576" i="3"/>
  <c r="V576" i="3"/>
  <c r="U576" i="3"/>
  <c r="T576" i="3"/>
  <c r="S576" i="3"/>
  <c r="E576" i="3"/>
  <c r="AN575" i="3"/>
  <c r="AM575" i="3"/>
  <c r="AK575" i="3"/>
  <c r="AJ575" i="3"/>
  <c r="AF575" i="3"/>
  <c r="AE575" i="3"/>
  <c r="AD575" i="3"/>
  <c r="AC575" i="3"/>
  <c r="AB575" i="3"/>
  <c r="AA575" i="3"/>
  <c r="X575" i="3"/>
  <c r="W575" i="3"/>
  <c r="V575" i="3"/>
  <c r="U575" i="3"/>
  <c r="T575" i="3"/>
  <c r="S575" i="3"/>
  <c r="F575" i="3"/>
  <c r="E575" i="3"/>
  <c r="AM574" i="3"/>
  <c r="AL574" i="3"/>
  <c r="AK574" i="3"/>
  <c r="AJ574" i="3"/>
  <c r="AF574" i="3"/>
  <c r="AE574" i="3"/>
  <c r="AD574" i="3"/>
  <c r="AC574" i="3"/>
  <c r="AB574" i="3"/>
  <c r="AA574" i="3"/>
  <c r="X574" i="3"/>
  <c r="W574" i="3"/>
  <c r="V574" i="3"/>
  <c r="U574" i="3"/>
  <c r="T574" i="3"/>
  <c r="S574" i="3"/>
  <c r="F574" i="3"/>
  <c r="E574" i="3"/>
  <c r="AN574" i="3" s="1"/>
  <c r="AN573" i="3"/>
  <c r="AJ573" i="3"/>
  <c r="AF573" i="3"/>
  <c r="AE573" i="3"/>
  <c r="AD573" i="3"/>
  <c r="AC573" i="3"/>
  <c r="AB573" i="3"/>
  <c r="AA573" i="3"/>
  <c r="X573" i="3"/>
  <c r="W573" i="3"/>
  <c r="V573" i="3"/>
  <c r="U573" i="3"/>
  <c r="T573" i="3"/>
  <c r="S573" i="3"/>
  <c r="E573" i="3"/>
  <c r="AM572" i="3"/>
  <c r="AJ572" i="3"/>
  <c r="AF572" i="3"/>
  <c r="AE572" i="3"/>
  <c r="AD572" i="3"/>
  <c r="AC572" i="3"/>
  <c r="AB572" i="3"/>
  <c r="AA572" i="3"/>
  <c r="X572" i="3"/>
  <c r="W572" i="3"/>
  <c r="V572" i="3"/>
  <c r="U572" i="3"/>
  <c r="T572" i="3"/>
  <c r="S572" i="3"/>
  <c r="E572" i="3"/>
  <c r="AN571" i="3"/>
  <c r="AL571" i="3"/>
  <c r="AJ571" i="3"/>
  <c r="AF571" i="3"/>
  <c r="AE571" i="3"/>
  <c r="AD571" i="3"/>
  <c r="AC571" i="3"/>
  <c r="AB571" i="3"/>
  <c r="AA571" i="3"/>
  <c r="X571" i="3"/>
  <c r="W571" i="3"/>
  <c r="V571" i="3"/>
  <c r="U571" i="3"/>
  <c r="T571" i="3"/>
  <c r="S571" i="3"/>
  <c r="F571" i="3"/>
  <c r="E571" i="3"/>
  <c r="AM570" i="3"/>
  <c r="AL570" i="3"/>
  <c r="AK570" i="3"/>
  <c r="AJ570" i="3"/>
  <c r="AF570" i="3"/>
  <c r="AE570" i="3"/>
  <c r="AD570" i="3"/>
  <c r="AC570" i="3"/>
  <c r="AB570" i="3"/>
  <c r="AA570" i="3"/>
  <c r="X570" i="3"/>
  <c r="W570" i="3"/>
  <c r="V570" i="3"/>
  <c r="U570" i="3"/>
  <c r="T570" i="3"/>
  <c r="S570" i="3"/>
  <c r="F570" i="3"/>
  <c r="E570" i="3"/>
  <c r="AN570" i="3" s="1"/>
  <c r="AN569" i="3"/>
  <c r="AJ569" i="3"/>
  <c r="AF569" i="3"/>
  <c r="AE569" i="3"/>
  <c r="AD569" i="3"/>
  <c r="AC569" i="3"/>
  <c r="AB569" i="3"/>
  <c r="AA569" i="3"/>
  <c r="X569" i="3"/>
  <c r="W569" i="3"/>
  <c r="V569" i="3"/>
  <c r="U569" i="3"/>
  <c r="T569" i="3"/>
  <c r="S569" i="3"/>
  <c r="E569" i="3"/>
  <c r="AM568" i="3"/>
  <c r="AJ568" i="3"/>
  <c r="AF568" i="3"/>
  <c r="AE568" i="3"/>
  <c r="AD568" i="3"/>
  <c r="AC568" i="3"/>
  <c r="AB568" i="3"/>
  <c r="AA568" i="3"/>
  <c r="X568" i="3"/>
  <c r="W568" i="3"/>
  <c r="V568" i="3"/>
  <c r="U568" i="3"/>
  <c r="T568" i="3"/>
  <c r="S568" i="3"/>
  <c r="E568" i="3"/>
  <c r="AM567" i="3"/>
  <c r="AK567" i="3"/>
  <c r="AJ567" i="3"/>
  <c r="AF567" i="3"/>
  <c r="AE567" i="3"/>
  <c r="AD567" i="3"/>
  <c r="AC567" i="3"/>
  <c r="AB567" i="3"/>
  <c r="AA567" i="3"/>
  <c r="X567" i="3"/>
  <c r="W567" i="3"/>
  <c r="V567" i="3"/>
  <c r="U567" i="3"/>
  <c r="T567" i="3"/>
  <c r="S567" i="3"/>
  <c r="E567" i="3"/>
  <c r="AM566" i="3"/>
  <c r="AL566" i="3"/>
  <c r="AK566" i="3"/>
  <c r="AJ566" i="3"/>
  <c r="AF566" i="3"/>
  <c r="AE566" i="3"/>
  <c r="AD566" i="3"/>
  <c r="AC566" i="3"/>
  <c r="AB566" i="3"/>
  <c r="AA566" i="3"/>
  <c r="X566" i="3"/>
  <c r="W566" i="3"/>
  <c r="V566" i="3"/>
  <c r="U566" i="3"/>
  <c r="T566" i="3"/>
  <c r="S566" i="3"/>
  <c r="F566" i="3"/>
  <c r="E566" i="3"/>
  <c r="AN566" i="3" s="1"/>
  <c r="AM565" i="3"/>
  <c r="AJ565" i="3"/>
  <c r="AF565" i="3"/>
  <c r="AE565" i="3"/>
  <c r="AD565" i="3"/>
  <c r="AC565" i="3"/>
  <c r="AB565" i="3"/>
  <c r="AA565" i="3"/>
  <c r="X565" i="3"/>
  <c r="W565" i="3"/>
  <c r="V565" i="3"/>
  <c r="U565" i="3"/>
  <c r="T565" i="3"/>
  <c r="S565" i="3"/>
  <c r="E565" i="3"/>
  <c r="AN565" i="3" s="1"/>
  <c r="AN564" i="3"/>
  <c r="AK564" i="3"/>
  <c r="AJ564" i="3"/>
  <c r="AF564" i="3"/>
  <c r="AE564" i="3"/>
  <c r="AD564" i="3"/>
  <c r="AC564" i="3"/>
  <c r="AB564" i="3"/>
  <c r="AA564" i="3"/>
  <c r="X564" i="3"/>
  <c r="W564" i="3"/>
  <c r="V564" i="3"/>
  <c r="U564" i="3"/>
  <c r="T564" i="3"/>
  <c r="S564" i="3"/>
  <c r="F564" i="3"/>
  <c r="E564" i="3"/>
  <c r="AL564" i="3" s="1"/>
  <c r="AN563" i="3"/>
  <c r="AM563" i="3"/>
  <c r="AL563" i="3"/>
  <c r="AK563" i="3"/>
  <c r="AJ563" i="3"/>
  <c r="AF563" i="3"/>
  <c r="AE563" i="3"/>
  <c r="AD563" i="3"/>
  <c r="AC563" i="3"/>
  <c r="AB563" i="3"/>
  <c r="AA563" i="3"/>
  <c r="X563" i="3"/>
  <c r="W563" i="3"/>
  <c r="V563" i="3"/>
  <c r="U563" i="3"/>
  <c r="T563" i="3"/>
  <c r="S563" i="3"/>
  <c r="F563" i="3"/>
  <c r="E563" i="3"/>
  <c r="AM562" i="3"/>
  <c r="AL562" i="3"/>
  <c r="AK562" i="3"/>
  <c r="AJ562" i="3"/>
  <c r="AF562" i="3"/>
  <c r="AE562" i="3"/>
  <c r="AD562" i="3"/>
  <c r="AC562" i="3"/>
  <c r="AB562" i="3"/>
  <c r="AA562" i="3"/>
  <c r="X562" i="3"/>
  <c r="W562" i="3"/>
  <c r="V562" i="3"/>
  <c r="U562" i="3"/>
  <c r="T562" i="3"/>
  <c r="S562" i="3"/>
  <c r="F562" i="3"/>
  <c r="E562" i="3"/>
  <c r="AN562" i="3" s="1"/>
  <c r="AN561" i="3"/>
  <c r="AJ561" i="3"/>
  <c r="AF561" i="3"/>
  <c r="AE561" i="3"/>
  <c r="AD561" i="3"/>
  <c r="AC561" i="3"/>
  <c r="AB561" i="3"/>
  <c r="AA561" i="3"/>
  <c r="X561" i="3"/>
  <c r="W561" i="3"/>
  <c r="V561" i="3"/>
  <c r="U561" i="3"/>
  <c r="T561" i="3"/>
  <c r="S561" i="3"/>
  <c r="E561" i="3"/>
  <c r="AM560" i="3"/>
  <c r="AJ560" i="3"/>
  <c r="AF560" i="3"/>
  <c r="AE560" i="3"/>
  <c r="AD560" i="3"/>
  <c r="AC560" i="3"/>
  <c r="AB560" i="3"/>
  <c r="AA560" i="3"/>
  <c r="X560" i="3"/>
  <c r="W560" i="3"/>
  <c r="V560" i="3"/>
  <c r="U560" i="3"/>
  <c r="T560" i="3"/>
  <c r="S560" i="3"/>
  <c r="E560" i="3"/>
  <c r="AN559" i="3"/>
  <c r="AL559" i="3"/>
  <c r="AJ559" i="3"/>
  <c r="AF559" i="3"/>
  <c r="AE559" i="3"/>
  <c r="AD559" i="3"/>
  <c r="AC559" i="3"/>
  <c r="AB559" i="3"/>
  <c r="AA559" i="3"/>
  <c r="X559" i="3"/>
  <c r="W559" i="3"/>
  <c r="V559" i="3"/>
  <c r="U559" i="3"/>
  <c r="T559" i="3"/>
  <c r="S559" i="3"/>
  <c r="F559" i="3"/>
  <c r="E559" i="3"/>
  <c r="AM558" i="3"/>
  <c r="AL558" i="3"/>
  <c r="AK558" i="3"/>
  <c r="AJ558" i="3"/>
  <c r="AF558" i="3"/>
  <c r="AE558" i="3"/>
  <c r="AD558" i="3"/>
  <c r="AC558" i="3"/>
  <c r="AB558" i="3"/>
  <c r="AA558" i="3"/>
  <c r="X558" i="3"/>
  <c r="W558" i="3"/>
  <c r="V558" i="3"/>
  <c r="U558" i="3"/>
  <c r="T558" i="3"/>
  <c r="S558" i="3"/>
  <c r="F558" i="3"/>
  <c r="E558" i="3"/>
  <c r="AN558" i="3" s="1"/>
  <c r="AN557" i="3"/>
  <c r="AJ557" i="3"/>
  <c r="AF557" i="3"/>
  <c r="AE557" i="3"/>
  <c r="AD557" i="3"/>
  <c r="AC557" i="3"/>
  <c r="AB557" i="3"/>
  <c r="AA557" i="3"/>
  <c r="X557" i="3"/>
  <c r="W557" i="3"/>
  <c r="V557" i="3"/>
  <c r="U557" i="3"/>
  <c r="T557" i="3"/>
  <c r="S557" i="3"/>
  <c r="E557" i="3"/>
  <c r="AM556" i="3"/>
  <c r="AK556" i="3"/>
  <c r="AJ556" i="3"/>
  <c r="AF556" i="3"/>
  <c r="AE556" i="3"/>
  <c r="AD556" i="3"/>
  <c r="AC556" i="3"/>
  <c r="AB556" i="3"/>
  <c r="AA556" i="3"/>
  <c r="X556" i="3"/>
  <c r="W556" i="3"/>
  <c r="V556" i="3"/>
  <c r="U556" i="3"/>
  <c r="T556" i="3"/>
  <c r="S556" i="3"/>
  <c r="E556" i="3"/>
  <c r="AL555" i="3"/>
  <c r="AJ555" i="3"/>
  <c r="AF555" i="3"/>
  <c r="AE555" i="3"/>
  <c r="AD555" i="3"/>
  <c r="AC555" i="3"/>
  <c r="AB555" i="3"/>
  <c r="AA555" i="3"/>
  <c r="X555" i="3"/>
  <c r="W555" i="3"/>
  <c r="V555" i="3"/>
  <c r="U555" i="3"/>
  <c r="T555" i="3"/>
  <c r="S555" i="3"/>
  <c r="F555" i="3"/>
  <c r="E555" i="3"/>
  <c r="AN555" i="3" s="1"/>
  <c r="AM554" i="3"/>
  <c r="AL554" i="3"/>
  <c r="AK554" i="3"/>
  <c r="AJ554" i="3"/>
  <c r="AF554" i="3"/>
  <c r="AE554" i="3"/>
  <c r="AD554" i="3"/>
  <c r="AC554" i="3"/>
  <c r="AB554" i="3"/>
  <c r="AA554" i="3"/>
  <c r="X554" i="3"/>
  <c r="W554" i="3"/>
  <c r="V554" i="3"/>
  <c r="U554" i="3"/>
  <c r="T554" i="3"/>
  <c r="S554" i="3"/>
  <c r="F554" i="3"/>
  <c r="E554" i="3"/>
  <c r="AN554" i="3" s="1"/>
  <c r="AM553" i="3"/>
  <c r="AJ553" i="3"/>
  <c r="AF553" i="3"/>
  <c r="AE553" i="3"/>
  <c r="AD553" i="3"/>
  <c r="AC553" i="3"/>
  <c r="AB553" i="3"/>
  <c r="AA553" i="3"/>
  <c r="X553" i="3"/>
  <c r="W553" i="3"/>
  <c r="V553" i="3"/>
  <c r="U553" i="3"/>
  <c r="T553" i="3"/>
  <c r="S553" i="3"/>
  <c r="E553" i="3"/>
  <c r="AN553" i="3" s="1"/>
  <c r="AN552" i="3"/>
  <c r="AM552" i="3"/>
  <c r="AK552" i="3"/>
  <c r="AJ552" i="3"/>
  <c r="AF552" i="3"/>
  <c r="AE552" i="3"/>
  <c r="AD552" i="3"/>
  <c r="AC552" i="3"/>
  <c r="AB552" i="3"/>
  <c r="AA552" i="3"/>
  <c r="X552" i="3"/>
  <c r="W552" i="3"/>
  <c r="V552" i="3"/>
  <c r="U552" i="3"/>
  <c r="T552" i="3"/>
  <c r="S552" i="3"/>
  <c r="E552" i="3"/>
  <c r="AM551" i="3"/>
  <c r="AJ551" i="3"/>
  <c r="AF551" i="3"/>
  <c r="AE551" i="3"/>
  <c r="AD551" i="3"/>
  <c r="AC551" i="3"/>
  <c r="AB551" i="3"/>
  <c r="AA551" i="3"/>
  <c r="X551" i="3"/>
  <c r="W551" i="3"/>
  <c r="V551" i="3"/>
  <c r="U551" i="3"/>
  <c r="T551" i="3"/>
  <c r="S551" i="3"/>
  <c r="E551" i="3"/>
  <c r="AM550" i="3"/>
  <c r="AL550" i="3"/>
  <c r="AK550" i="3"/>
  <c r="AJ550" i="3"/>
  <c r="AF550" i="3"/>
  <c r="AE550" i="3"/>
  <c r="AD550" i="3"/>
  <c r="AC550" i="3"/>
  <c r="AB550" i="3"/>
  <c r="AA550" i="3"/>
  <c r="X550" i="3"/>
  <c r="W550" i="3"/>
  <c r="V550" i="3"/>
  <c r="U550" i="3"/>
  <c r="T550" i="3"/>
  <c r="S550" i="3"/>
  <c r="F550" i="3"/>
  <c r="E550" i="3"/>
  <c r="AN550" i="3" s="1"/>
  <c r="AN549" i="3"/>
  <c r="AM549" i="3"/>
  <c r="AJ549" i="3"/>
  <c r="AF549" i="3"/>
  <c r="AE549" i="3"/>
  <c r="AD549" i="3"/>
  <c r="AC549" i="3"/>
  <c r="AB549" i="3"/>
  <c r="AA549" i="3"/>
  <c r="X549" i="3"/>
  <c r="W549" i="3"/>
  <c r="V549" i="3"/>
  <c r="U549" i="3"/>
  <c r="T549" i="3"/>
  <c r="S549" i="3"/>
  <c r="E549" i="3"/>
  <c r="AN548" i="3"/>
  <c r="AM548" i="3"/>
  <c r="AK548" i="3"/>
  <c r="AJ548" i="3"/>
  <c r="AF548" i="3"/>
  <c r="AE548" i="3"/>
  <c r="AD548" i="3"/>
  <c r="AC548" i="3"/>
  <c r="AB548" i="3"/>
  <c r="AA548" i="3"/>
  <c r="X548" i="3"/>
  <c r="W548" i="3"/>
  <c r="V548" i="3"/>
  <c r="U548" i="3"/>
  <c r="T548" i="3"/>
  <c r="S548" i="3"/>
  <c r="F548" i="3"/>
  <c r="E548" i="3"/>
  <c r="AL548" i="3" s="1"/>
  <c r="AK547" i="3"/>
  <c r="AJ547" i="3"/>
  <c r="AF547" i="3"/>
  <c r="AE547" i="3"/>
  <c r="AD547" i="3"/>
  <c r="AC547" i="3"/>
  <c r="AB547" i="3"/>
  <c r="AA547" i="3"/>
  <c r="X547" i="3"/>
  <c r="W547" i="3"/>
  <c r="V547" i="3"/>
  <c r="U547" i="3"/>
  <c r="T547" i="3"/>
  <c r="S547" i="3"/>
  <c r="E547" i="3"/>
  <c r="AM546" i="3"/>
  <c r="AL546" i="3"/>
  <c r="AK546" i="3"/>
  <c r="AJ546" i="3"/>
  <c r="AF546" i="3"/>
  <c r="AE546" i="3"/>
  <c r="AD546" i="3"/>
  <c r="AC546" i="3"/>
  <c r="AB546" i="3"/>
  <c r="AA546" i="3"/>
  <c r="X546" i="3"/>
  <c r="W546" i="3"/>
  <c r="V546" i="3"/>
  <c r="U546" i="3"/>
  <c r="T546" i="3"/>
  <c r="S546" i="3"/>
  <c r="F546" i="3"/>
  <c r="E546" i="3"/>
  <c r="AN546" i="3" s="1"/>
  <c r="AM545" i="3"/>
  <c r="AJ545" i="3"/>
  <c r="AF545" i="3"/>
  <c r="AE545" i="3"/>
  <c r="AD545" i="3"/>
  <c r="AC545" i="3"/>
  <c r="AB545" i="3"/>
  <c r="AA545" i="3"/>
  <c r="X545" i="3"/>
  <c r="W545" i="3"/>
  <c r="V545" i="3"/>
  <c r="U545" i="3"/>
  <c r="T545" i="3"/>
  <c r="S545" i="3"/>
  <c r="E545" i="3"/>
  <c r="AN545" i="3" s="1"/>
  <c r="AN544" i="3"/>
  <c r="AK544" i="3"/>
  <c r="AJ544" i="3"/>
  <c r="AF544" i="3"/>
  <c r="AE544" i="3"/>
  <c r="AD544" i="3"/>
  <c r="AC544" i="3"/>
  <c r="AB544" i="3"/>
  <c r="AA544" i="3"/>
  <c r="X544" i="3"/>
  <c r="W544" i="3"/>
  <c r="V544" i="3"/>
  <c r="U544" i="3"/>
  <c r="T544" i="3"/>
  <c r="S544" i="3"/>
  <c r="F544" i="3"/>
  <c r="E544" i="3"/>
  <c r="AL544" i="3" s="1"/>
  <c r="AK543" i="3"/>
  <c r="AJ543" i="3"/>
  <c r="AF543" i="3"/>
  <c r="AE543" i="3"/>
  <c r="AD543" i="3"/>
  <c r="AC543" i="3"/>
  <c r="AB543" i="3"/>
  <c r="AA543" i="3"/>
  <c r="X543" i="3"/>
  <c r="W543" i="3"/>
  <c r="V543" i="3"/>
  <c r="U543" i="3"/>
  <c r="T543" i="3"/>
  <c r="S543" i="3"/>
  <c r="E543" i="3"/>
  <c r="AM542" i="3"/>
  <c r="AL542" i="3"/>
  <c r="AK542" i="3"/>
  <c r="AJ542" i="3"/>
  <c r="AF542" i="3"/>
  <c r="AE542" i="3"/>
  <c r="AD542" i="3"/>
  <c r="AC542" i="3"/>
  <c r="AB542" i="3"/>
  <c r="AA542" i="3"/>
  <c r="X542" i="3"/>
  <c r="W542" i="3"/>
  <c r="V542" i="3"/>
  <c r="U542" i="3"/>
  <c r="T542" i="3"/>
  <c r="S542" i="3"/>
  <c r="F542" i="3"/>
  <c r="E542" i="3"/>
  <c r="AN542" i="3" s="1"/>
  <c r="AN541" i="3"/>
  <c r="AM541" i="3"/>
  <c r="AJ541" i="3"/>
  <c r="AF541" i="3"/>
  <c r="AE541" i="3"/>
  <c r="AD541" i="3"/>
  <c r="AC541" i="3"/>
  <c r="AB541" i="3"/>
  <c r="AA541" i="3"/>
  <c r="X541" i="3"/>
  <c r="W541" i="3"/>
  <c r="V541" i="3"/>
  <c r="U541" i="3"/>
  <c r="T541" i="3"/>
  <c r="S541" i="3"/>
  <c r="E541" i="3"/>
  <c r="AN540" i="3"/>
  <c r="AM540" i="3"/>
  <c r="AK540" i="3"/>
  <c r="AJ540" i="3"/>
  <c r="AF540" i="3"/>
  <c r="AE540" i="3"/>
  <c r="AD540" i="3"/>
  <c r="AC540" i="3"/>
  <c r="AB540" i="3"/>
  <c r="AA540" i="3"/>
  <c r="X540" i="3"/>
  <c r="W540" i="3"/>
  <c r="V540" i="3"/>
  <c r="U540" i="3"/>
  <c r="T540" i="3"/>
  <c r="S540" i="3"/>
  <c r="F540" i="3"/>
  <c r="E540" i="3"/>
  <c r="AL540" i="3" s="1"/>
  <c r="AN539" i="3"/>
  <c r="AM539" i="3"/>
  <c r="AL539" i="3"/>
  <c r="AK539" i="3"/>
  <c r="AJ539" i="3"/>
  <c r="AF539" i="3"/>
  <c r="AE539" i="3"/>
  <c r="AD539" i="3"/>
  <c r="AC539" i="3"/>
  <c r="AB539" i="3"/>
  <c r="AA539" i="3"/>
  <c r="X539" i="3"/>
  <c r="W539" i="3"/>
  <c r="V539" i="3"/>
  <c r="U539" i="3"/>
  <c r="T539" i="3"/>
  <c r="S539" i="3"/>
  <c r="E539" i="3"/>
  <c r="F539" i="3" s="1"/>
  <c r="AN538" i="3"/>
  <c r="AM538" i="3"/>
  <c r="AL538" i="3"/>
  <c r="AK538" i="3"/>
  <c r="AJ538" i="3"/>
  <c r="AF538" i="3"/>
  <c r="AE538" i="3"/>
  <c r="AD538" i="3"/>
  <c r="AC538" i="3"/>
  <c r="AB538" i="3"/>
  <c r="AA538" i="3"/>
  <c r="X538" i="3"/>
  <c r="W538" i="3"/>
  <c r="V538" i="3"/>
  <c r="U538" i="3"/>
  <c r="T538" i="3"/>
  <c r="S538" i="3"/>
  <c r="AN537" i="3"/>
  <c r="AM537" i="3"/>
  <c r="AL537" i="3"/>
  <c r="AK537" i="3"/>
  <c r="AJ537" i="3"/>
  <c r="AF537" i="3"/>
  <c r="AE537" i="3"/>
  <c r="AD537" i="3"/>
  <c r="AC537" i="3"/>
  <c r="AB537" i="3"/>
  <c r="AA537" i="3"/>
  <c r="X537" i="3"/>
  <c r="W537" i="3"/>
  <c r="V537" i="3"/>
  <c r="U537" i="3"/>
  <c r="T537" i="3"/>
  <c r="S537" i="3"/>
  <c r="AM536" i="3"/>
  <c r="AL536" i="3"/>
  <c r="AK536" i="3"/>
  <c r="AJ536" i="3"/>
  <c r="AF536" i="3"/>
  <c r="AE536" i="3"/>
  <c r="AD536" i="3"/>
  <c r="AC536" i="3"/>
  <c r="AB536" i="3"/>
  <c r="AA536" i="3"/>
  <c r="X536" i="3"/>
  <c r="W536" i="3"/>
  <c r="V536" i="3"/>
  <c r="U536" i="3"/>
  <c r="T536" i="3"/>
  <c r="S536" i="3"/>
  <c r="F536" i="3"/>
  <c r="E536" i="3"/>
  <c r="AN536" i="3" s="1"/>
  <c r="AN535" i="3"/>
  <c r="AM535" i="3"/>
  <c r="AK535" i="3"/>
  <c r="AJ535" i="3"/>
  <c r="AF535" i="3"/>
  <c r="AE535" i="3"/>
  <c r="AD535" i="3"/>
  <c r="AC535" i="3"/>
  <c r="AB535" i="3"/>
  <c r="AA535" i="3"/>
  <c r="X535" i="3"/>
  <c r="W535" i="3"/>
  <c r="V535" i="3"/>
  <c r="U535" i="3"/>
  <c r="T535" i="3"/>
  <c r="S535" i="3"/>
  <c r="E535" i="3"/>
  <c r="AM534" i="3"/>
  <c r="AK534" i="3"/>
  <c r="AJ534" i="3"/>
  <c r="AF534" i="3"/>
  <c r="AE534" i="3"/>
  <c r="AD534" i="3"/>
  <c r="AC534" i="3"/>
  <c r="AB534" i="3"/>
  <c r="AA534" i="3"/>
  <c r="X534" i="3"/>
  <c r="W534" i="3"/>
  <c r="V534" i="3"/>
  <c r="U534" i="3"/>
  <c r="T534" i="3"/>
  <c r="S534" i="3"/>
  <c r="F534" i="3"/>
  <c r="E534" i="3"/>
  <c r="AN534" i="3" s="1"/>
  <c r="AN533" i="3"/>
  <c r="AM533" i="3"/>
  <c r="AL533" i="3"/>
  <c r="AK533" i="3"/>
  <c r="AJ533" i="3"/>
  <c r="AF533" i="3"/>
  <c r="AE533" i="3"/>
  <c r="AD533" i="3"/>
  <c r="AC533" i="3"/>
  <c r="AB533" i="3"/>
  <c r="AA533" i="3"/>
  <c r="X533" i="3"/>
  <c r="W533" i="3"/>
  <c r="V533" i="3"/>
  <c r="U533" i="3"/>
  <c r="T533" i="3"/>
  <c r="S533" i="3"/>
  <c r="AM532" i="3"/>
  <c r="AK532" i="3"/>
  <c r="AJ532" i="3"/>
  <c r="AF532" i="3"/>
  <c r="AE532" i="3"/>
  <c r="AD532" i="3"/>
  <c r="AC532" i="3"/>
  <c r="AB532" i="3"/>
  <c r="AA532" i="3"/>
  <c r="X532" i="3"/>
  <c r="W532" i="3"/>
  <c r="V532" i="3"/>
  <c r="U532" i="3"/>
  <c r="T532" i="3"/>
  <c r="S532" i="3"/>
  <c r="F532" i="3"/>
  <c r="E532" i="3"/>
  <c r="AN532" i="3" s="1"/>
  <c r="AN531" i="3"/>
  <c r="AJ531" i="3"/>
  <c r="AF531" i="3"/>
  <c r="AE531" i="3"/>
  <c r="AD531" i="3"/>
  <c r="AC531" i="3"/>
  <c r="AB531" i="3"/>
  <c r="AA531" i="3"/>
  <c r="X531" i="3"/>
  <c r="W531" i="3"/>
  <c r="V531" i="3"/>
  <c r="U531" i="3"/>
  <c r="T531" i="3"/>
  <c r="S531" i="3"/>
  <c r="E531" i="3"/>
  <c r="AM530" i="3"/>
  <c r="AL530" i="3"/>
  <c r="AK530" i="3"/>
  <c r="AF530" i="3"/>
  <c r="AE530" i="3"/>
  <c r="AD530" i="3"/>
  <c r="AC530" i="3"/>
  <c r="AB530" i="3"/>
  <c r="AA530" i="3"/>
  <c r="X530" i="3"/>
  <c r="W530" i="3"/>
  <c r="V530" i="3"/>
  <c r="U530" i="3"/>
  <c r="T530" i="3"/>
  <c r="S530" i="3"/>
  <c r="F530" i="3"/>
  <c r="E530" i="3"/>
  <c r="AN530" i="3" s="1"/>
  <c r="AN529" i="3"/>
  <c r="AJ529" i="3"/>
  <c r="AF529" i="3"/>
  <c r="AE529" i="3"/>
  <c r="AD529" i="3"/>
  <c r="AC529" i="3"/>
  <c r="AB529" i="3"/>
  <c r="AA529" i="3"/>
  <c r="X529" i="3"/>
  <c r="W529" i="3"/>
  <c r="V529" i="3"/>
  <c r="U529" i="3"/>
  <c r="T529" i="3"/>
  <c r="S529" i="3"/>
  <c r="E529" i="3"/>
  <c r="AM528" i="3"/>
  <c r="AK528" i="3"/>
  <c r="AJ528" i="3"/>
  <c r="AF528" i="3"/>
  <c r="AE528" i="3"/>
  <c r="AD528" i="3"/>
  <c r="AC528" i="3"/>
  <c r="AB528" i="3"/>
  <c r="AA528" i="3"/>
  <c r="X528" i="3"/>
  <c r="W528" i="3"/>
  <c r="V528" i="3"/>
  <c r="U528" i="3"/>
  <c r="T528" i="3"/>
  <c r="S528" i="3"/>
  <c r="F528" i="3"/>
  <c r="E528" i="3"/>
  <c r="AN528" i="3" s="1"/>
  <c r="AL527" i="3"/>
  <c r="AF527" i="3"/>
  <c r="AE527" i="3"/>
  <c r="AD527" i="3"/>
  <c r="AC527" i="3"/>
  <c r="AB527" i="3"/>
  <c r="AA527" i="3"/>
  <c r="X527" i="3"/>
  <c r="W527" i="3"/>
  <c r="V527" i="3"/>
  <c r="U527" i="3"/>
  <c r="T527" i="3"/>
  <c r="S527" i="3"/>
  <c r="E527" i="3"/>
  <c r="AN526" i="3"/>
  <c r="AM526" i="3"/>
  <c r="AL526" i="3"/>
  <c r="AK526" i="3"/>
  <c r="AJ526" i="3"/>
  <c r="AF526" i="3"/>
  <c r="AE526" i="3"/>
  <c r="AD526" i="3"/>
  <c r="AC526" i="3"/>
  <c r="AB526" i="3"/>
  <c r="AA526" i="3"/>
  <c r="X526" i="3"/>
  <c r="W526" i="3"/>
  <c r="V526" i="3"/>
  <c r="U526" i="3"/>
  <c r="T526" i="3"/>
  <c r="S526" i="3"/>
  <c r="AN525" i="3"/>
  <c r="AM525" i="3"/>
  <c r="AL525" i="3"/>
  <c r="AK525" i="3"/>
  <c r="AJ525" i="3"/>
  <c r="AF525" i="3"/>
  <c r="AE525" i="3"/>
  <c r="AD525" i="3"/>
  <c r="AC525" i="3"/>
  <c r="AB525" i="3"/>
  <c r="AA525" i="3"/>
  <c r="X525" i="3"/>
  <c r="W525" i="3"/>
  <c r="V525" i="3"/>
  <c r="U525" i="3"/>
  <c r="T525" i="3"/>
  <c r="S525" i="3"/>
  <c r="E525" i="3"/>
  <c r="AM524" i="3"/>
  <c r="AL524" i="3"/>
  <c r="AK524" i="3"/>
  <c r="AJ524" i="3"/>
  <c r="AF524" i="3"/>
  <c r="AE524" i="3"/>
  <c r="AD524" i="3"/>
  <c r="AC524" i="3"/>
  <c r="AB524" i="3"/>
  <c r="AA524" i="3"/>
  <c r="X524" i="3"/>
  <c r="W524" i="3"/>
  <c r="V524" i="3"/>
  <c r="U524" i="3"/>
  <c r="T524" i="3"/>
  <c r="S524" i="3"/>
  <c r="F524" i="3"/>
  <c r="E524" i="3"/>
  <c r="AN524" i="3" s="1"/>
  <c r="AM523" i="3"/>
  <c r="AJ523" i="3"/>
  <c r="AF523" i="3"/>
  <c r="AE523" i="3"/>
  <c r="AD523" i="3"/>
  <c r="AC523" i="3"/>
  <c r="AB523" i="3"/>
  <c r="AA523" i="3"/>
  <c r="X523" i="3"/>
  <c r="W523" i="3"/>
  <c r="V523" i="3"/>
  <c r="U523" i="3"/>
  <c r="T523" i="3"/>
  <c r="S523" i="3"/>
  <c r="E523" i="3"/>
  <c r="AM522" i="3"/>
  <c r="AK522" i="3"/>
  <c r="AJ522" i="3"/>
  <c r="AF522" i="3"/>
  <c r="AE522" i="3"/>
  <c r="AD522" i="3"/>
  <c r="AC522" i="3"/>
  <c r="AB522" i="3"/>
  <c r="AA522" i="3"/>
  <c r="X522" i="3"/>
  <c r="W522" i="3"/>
  <c r="V522" i="3"/>
  <c r="U522" i="3"/>
  <c r="T522" i="3"/>
  <c r="S522" i="3"/>
  <c r="F522" i="3"/>
  <c r="E522" i="3"/>
  <c r="AN522" i="3" s="1"/>
  <c r="AL521" i="3"/>
  <c r="AJ521" i="3"/>
  <c r="AF521" i="3"/>
  <c r="AE521" i="3"/>
  <c r="AD521" i="3"/>
  <c r="AC521" i="3"/>
  <c r="AB521" i="3"/>
  <c r="AA521" i="3"/>
  <c r="X521" i="3"/>
  <c r="W521" i="3"/>
  <c r="V521" i="3"/>
  <c r="U521" i="3"/>
  <c r="T521" i="3"/>
  <c r="S521" i="3"/>
  <c r="E521" i="3"/>
  <c r="AM520" i="3"/>
  <c r="AL520" i="3"/>
  <c r="AK520" i="3"/>
  <c r="AJ520" i="3"/>
  <c r="AF520" i="3"/>
  <c r="AE520" i="3"/>
  <c r="AD520" i="3"/>
  <c r="AC520" i="3"/>
  <c r="AB520" i="3"/>
  <c r="AA520" i="3"/>
  <c r="X520" i="3"/>
  <c r="W520" i="3"/>
  <c r="V520" i="3"/>
  <c r="U520" i="3"/>
  <c r="T520" i="3"/>
  <c r="S520" i="3"/>
  <c r="F520" i="3"/>
  <c r="E520" i="3"/>
  <c r="AN520" i="3" s="1"/>
  <c r="AN519" i="3"/>
  <c r="AJ519" i="3"/>
  <c r="AF519" i="3"/>
  <c r="AE519" i="3"/>
  <c r="AD519" i="3"/>
  <c r="AC519" i="3"/>
  <c r="AB519" i="3"/>
  <c r="AA519" i="3"/>
  <c r="X519" i="3"/>
  <c r="W519" i="3"/>
  <c r="V519" i="3"/>
  <c r="U519" i="3"/>
  <c r="T519" i="3"/>
  <c r="S519" i="3"/>
  <c r="E519" i="3"/>
  <c r="AM518" i="3"/>
  <c r="AK518" i="3"/>
  <c r="AJ518" i="3"/>
  <c r="AF518" i="3"/>
  <c r="AE518" i="3"/>
  <c r="AD518" i="3"/>
  <c r="AC518" i="3"/>
  <c r="AB518" i="3"/>
  <c r="AA518" i="3"/>
  <c r="X518" i="3"/>
  <c r="W518" i="3"/>
  <c r="V518" i="3"/>
  <c r="U518" i="3"/>
  <c r="T518" i="3"/>
  <c r="S518" i="3"/>
  <c r="F518" i="3"/>
  <c r="E518" i="3"/>
  <c r="AN518" i="3" s="1"/>
  <c r="AN517" i="3"/>
  <c r="AM517" i="3"/>
  <c r="AL517" i="3"/>
  <c r="AJ517" i="3"/>
  <c r="AF517" i="3"/>
  <c r="AE517" i="3"/>
  <c r="AD517" i="3"/>
  <c r="AC517" i="3"/>
  <c r="AB517" i="3"/>
  <c r="AA517" i="3"/>
  <c r="X517" i="3"/>
  <c r="W517" i="3"/>
  <c r="V517" i="3"/>
  <c r="U517" i="3"/>
  <c r="T517" i="3"/>
  <c r="S517" i="3"/>
  <c r="E517" i="3"/>
  <c r="AM516" i="3"/>
  <c r="AL516" i="3"/>
  <c r="AK516" i="3"/>
  <c r="AJ516" i="3"/>
  <c r="AF516" i="3"/>
  <c r="AE516" i="3"/>
  <c r="AD516" i="3"/>
  <c r="AC516" i="3"/>
  <c r="AB516" i="3"/>
  <c r="AA516" i="3"/>
  <c r="X516" i="3"/>
  <c r="W516" i="3"/>
  <c r="V516" i="3"/>
  <c r="U516" i="3"/>
  <c r="T516" i="3"/>
  <c r="S516" i="3"/>
  <c r="F516" i="3"/>
  <c r="E516" i="3"/>
  <c r="AN516" i="3" s="1"/>
  <c r="AN515" i="3"/>
  <c r="AM515" i="3"/>
  <c r="AL515" i="3"/>
  <c r="AJ515" i="3"/>
  <c r="AF515" i="3"/>
  <c r="AE515" i="3"/>
  <c r="AD515" i="3"/>
  <c r="AC515" i="3"/>
  <c r="AB515" i="3"/>
  <c r="AA515" i="3"/>
  <c r="X515" i="3"/>
  <c r="W515" i="3"/>
  <c r="V515" i="3"/>
  <c r="U515" i="3"/>
  <c r="T515" i="3"/>
  <c r="S515" i="3"/>
  <c r="E515" i="3"/>
  <c r="AM514" i="3"/>
  <c r="AK514" i="3"/>
  <c r="AJ514" i="3"/>
  <c r="AF514" i="3"/>
  <c r="AE514" i="3"/>
  <c r="AD514" i="3"/>
  <c r="AC514" i="3"/>
  <c r="AB514" i="3"/>
  <c r="AA514" i="3"/>
  <c r="X514" i="3"/>
  <c r="W514" i="3"/>
  <c r="V514" i="3"/>
  <c r="U514" i="3"/>
  <c r="T514" i="3"/>
  <c r="S514" i="3"/>
  <c r="F514" i="3"/>
  <c r="E514" i="3"/>
  <c r="AN514" i="3" s="1"/>
  <c r="AM513" i="3"/>
  <c r="AJ513" i="3"/>
  <c r="AF513" i="3"/>
  <c r="AE513" i="3"/>
  <c r="AD513" i="3"/>
  <c r="AC513" i="3"/>
  <c r="AB513" i="3"/>
  <c r="AA513" i="3"/>
  <c r="X513" i="3"/>
  <c r="W513" i="3"/>
  <c r="V513" i="3"/>
  <c r="U513" i="3"/>
  <c r="T513" i="3"/>
  <c r="S513" i="3"/>
  <c r="E513" i="3"/>
  <c r="AM512" i="3"/>
  <c r="AL512" i="3"/>
  <c r="AK512" i="3"/>
  <c r="AJ512" i="3"/>
  <c r="AF512" i="3"/>
  <c r="AE512" i="3"/>
  <c r="AD512" i="3"/>
  <c r="AC512" i="3"/>
  <c r="AB512" i="3"/>
  <c r="AA512" i="3"/>
  <c r="X512" i="3"/>
  <c r="W512" i="3"/>
  <c r="V512" i="3"/>
  <c r="U512" i="3"/>
  <c r="T512" i="3"/>
  <c r="S512" i="3"/>
  <c r="F512" i="3"/>
  <c r="E512" i="3"/>
  <c r="AN512" i="3" s="1"/>
  <c r="AL511" i="3"/>
  <c r="AJ511" i="3"/>
  <c r="AF511" i="3"/>
  <c r="AE511" i="3"/>
  <c r="AD511" i="3"/>
  <c r="AC511" i="3"/>
  <c r="AB511" i="3"/>
  <c r="AA511" i="3"/>
  <c r="X511" i="3"/>
  <c r="W511" i="3"/>
  <c r="V511" i="3"/>
  <c r="U511" i="3"/>
  <c r="T511" i="3"/>
  <c r="S511" i="3"/>
  <c r="E511" i="3"/>
  <c r="AM510" i="3"/>
  <c r="AK510" i="3"/>
  <c r="AJ510" i="3"/>
  <c r="AF510" i="3"/>
  <c r="AE510" i="3"/>
  <c r="AD510" i="3"/>
  <c r="AC510" i="3"/>
  <c r="AB510" i="3"/>
  <c r="AA510" i="3"/>
  <c r="X510" i="3"/>
  <c r="W510" i="3"/>
  <c r="V510" i="3"/>
  <c r="U510" i="3"/>
  <c r="T510" i="3"/>
  <c r="S510" i="3"/>
  <c r="F510" i="3"/>
  <c r="E510" i="3"/>
  <c r="AN510" i="3" s="1"/>
  <c r="AN509" i="3"/>
  <c r="AM509" i="3"/>
  <c r="AK509" i="3"/>
  <c r="AJ509" i="3"/>
  <c r="AF509" i="3"/>
  <c r="AE509" i="3"/>
  <c r="AD509" i="3"/>
  <c r="AC509" i="3"/>
  <c r="AB509" i="3"/>
  <c r="AA509" i="3"/>
  <c r="X509" i="3"/>
  <c r="W509" i="3"/>
  <c r="V509" i="3"/>
  <c r="U509" i="3"/>
  <c r="T509" i="3"/>
  <c r="S509" i="3"/>
  <c r="E509" i="3"/>
  <c r="AM508" i="3"/>
  <c r="AL508" i="3"/>
  <c r="AK508" i="3"/>
  <c r="AJ508" i="3"/>
  <c r="AF508" i="3"/>
  <c r="AE508" i="3"/>
  <c r="AD508" i="3"/>
  <c r="AC508" i="3"/>
  <c r="AB508" i="3"/>
  <c r="AA508" i="3"/>
  <c r="X508" i="3"/>
  <c r="W508" i="3"/>
  <c r="V508" i="3"/>
  <c r="U508" i="3"/>
  <c r="T508" i="3"/>
  <c r="S508" i="3"/>
  <c r="F508" i="3"/>
  <c r="E508" i="3"/>
  <c r="AN508" i="3" s="1"/>
  <c r="AL507" i="3"/>
  <c r="AJ507" i="3"/>
  <c r="AF507" i="3"/>
  <c r="AE507" i="3"/>
  <c r="AD507" i="3"/>
  <c r="AC507" i="3"/>
  <c r="AB507" i="3"/>
  <c r="AA507" i="3"/>
  <c r="X507" i="3"/>
  <c r="W507" i="3"/>
  <c r="V507" i="3"/>
  <c r="U507" i="3"/>
  <c r="T507" i="3"/>
  <c r="S507" i="3"/>
  <c r="E507" i="3"/>
  <c r="AM506" i="3"/>
  <c r="AK506" i="3"/>
  <c r="AJ506" i="3"/>
  <c r="AF506" i="3"/>
  <c r="AE506" i="3"/>
  <c r="AD506" i="3"/>
  <c r="AC506" i="3"/>
  <c r="AB506" i="3"/>
  <c r="AA506" i="3"/>
  <c r="X506" i="3"/>
  <c r="W506" i="3"/>
  <c r="V506" i="3"/>
  <c r="U506" i="3"/>
  <c r="T506" i="3"/>
  <c r="S506" i="3"/>
  <c r="F506" i="3"/>
  <c r="E506" i="3"/>
  <c r="AN506" i="3" s="1"/>
  <c r="AM505" i="3"/>
  <c r="AK505" i="3"/>
  <c r="AJ505" i="3"/>
  <c r="AF505" i="3"/>
  <c r="AE505" i="3"/>
  <c r="AD505" i="3"/>
  <c r="AC505" i="3"/>
  <c r="AB505" i="3"/>
  <c r="AA505" i="3"/>
  <c r="X505" i="3"/>
  <c r="W505" i="3"/>
  <c r="V505" i="3"/>
  <c r="U505" i="3"/>
  <c r="T505" i="3"/>
  <c r="S505" i="3"/>
  <c r="E505" i="3"/>
  <c r="AN505" i="3" s="1"/>
  <c r="AN504" i="3"/>
  <c r="AM504" i="3"/>
  <c r="AL504" i="3"/>
  <c r="AK504" i="3"/>
  <c r="AJ504" i="3"/>
  <c r="AF504" i="3"/>
  <c r="AE504" i="3"/>
  <c r="AD504" i="3"/>
  <c r="AC504" i="3"/>
  <c r="AB504" i="3"/>
  <c r="AA504" i="3"/>
  <c r="X504" i="3"/>
  <c r="W504" i="3"/>
  <c r="V504" i="3"/>
  <c r="U504" i="3"/>
  <c r="T504" i="3"/>
  <c r="S504" i="3"/>
  <c r="F504" i="3"/>
  <c r="E504" i="3"/>
  <c r="AN503" i="3"/>
  <c r="AM503" i="3"/>
  <c r="AL503" i="3"/>
  <c r="AK503" i="3"/>
  <c r="AJ503" i="3"/>
  <c r="AF503" i="3"/>
  <c r="AE503" i="3"/>
  <c r="AD503" i="3"/>
  <c r="AC503" i="3"/>
  <c r="AB503" i="3"/>
  <c r="AA503" i="3"/>
  <c r="X503" i="3"/>
  <c r="W503" i="3"/>
  <c r="V503" i="3"/>
  <c r="U503" i="3"/>
  <c r="T503" i="3"/>
  <c r="S503" i="3"/>
  <c r="E503" i="3"/>
  <c r="F503" i="3" s="1"/>
  <c r="AN502" i="3"/>
  <c r="AM502" i="3"/>
  <c r="AK502" i="3"/>
  <c r="AJ502" i="3"/>
  <c r="AF502" i="3"/>
  <c r="AE502" i="3"/>
  <c r="AD502" i="3"/>
  <c r="AC502" i="3"/>
  <c r="AB502" i="3"/>
  <c r="AA502" i="3"/>
  <c r="X502" i="3"/>
  <c r="W502" i="3"/>
  <c r="V502" i="3"/>
  <c r="U502" i="3"/>
  <c r="T502" i="3"/>
  <c r="S502" i="3"/>
  <c r="F502" i="3"/>
  <c r="E502" i="3"/>
  <c r="AM501" i="3"/>
  <c r="AJ501" i="3"/>
  <c r="AF501" i="3"/>
  <c r="AE501" i="3"/>
  <c r="AD501" i="3"/>
  <c r="AC501" i="3"/>
  <c r="AB501" i="3"/>
  <c r="AA501" i="3"/>
  <c r="X501" i="3"/>
  <c r="W501" i="3"/>
  <c r="V501" i="3"/>
  <c r="U501" i="3"/>
  <c r="T501" i="3"/>
  <c r="S501" i="3"/>
  <c r="E501" i="3"/>
  <c r="AM500" i="3"/>
  <c r="AL500" i="3"/>
  <c r="AK500" i="3"/>
  <c r="AJ500" i="3"/>
  <c r="AF500" i="3"/>
  <c r="AE500" i="3"/>
  <c r="AD500" i="3"/>
  <c r="AC500" i="3"/>
  <c r="AB500" i="3"/>
  <c r="AA500" i="3"/>
  <c r="X500" i="3"/>
  <c r="W500" i="3"/>
  <c r="V500" i="3"/>
  <c r="U500" i="3"/>
  <c r="T500" i="3"/>
  <c r="S500" i="3"/>
  <c r="F500" i="3"/>
  <c r="E500" i="3"/>
  <c r="AN500" i="3" s="1"/>
  <c r="AM499" i="3"/>
  <c r="AJ499" i="3"/>
  <c r="AF499" i="3"/>
  <c r="AE499" i="3"/>
  <c r="AD499" i="3"/>
  <c r="AC499" i="3"/>
  <c r="AB499" i="3"/>
  <c r="AA499" i="3"/>
  <c r="X499" i="3"/>
  <c r="W499" i="3"/>
  <c r="V499" i="3"/>
  <c r="U499" i="3"/>
  <c r="T499" i="3"/>
  <c r="S499" i="3"/>
  <c r="E499" i="3"/>
  <c r="AM498" i="3"/>
  <c r="AK498" i="3"/>
  <c r="AJ498" i="3"/>
  <c r="AF498" i="3"/>
  <c r="AE498" i="3"/>
  <c r="AD498" i="3"/>
  <c r="AC498" i="3"/>
  <c r="AB498" i="3"/>
  <c r="AA498" i="3"/>
  <c r="X498" i="3"/>
  <c r="W498" i="3"/>
  <c r="V498" i="3"/>
  <c r="U498" i="3"/>
  <c r="T498" i="3"/>
  <c r="S498" i="3"/>
  <c r="F498" i="3"/>
  <c r="E498" i="3"/>
  <c r="AN498" i="3" s="1"/>
  <c r="AN497" i="3"/>
  <c r="AM497" i="3"/>
  <c r="AL497" i="3"/>
  <c r="AJ497" i="3"/>
  <c r="AF497" i="3"/>
  <c r="AE497" i="3"/>
  <c r="AD497" i="3"/>
  <c r="AC497" i="3"/>
  <c r="AB497" i="3"/>
  <c r="AA497" i="3"/>
  <c r="X497" i="3"/>
  <c r="W497" i="3"/>
  <c r="V497" i="3"/>
  <c r="U497" i="3"/>
  <c r="T497" i="3"/>
  <c r="S497" i="3"/>
  <c r="E497" i="3"/>
  <c r="AM496" i="3"/>
  <c r="AL496" i="3"/>
  <c r="AK496" i="3"/>
  <c r="AJ496" i="3"/>
  <c r="AF496" i="3"/>
  <c r="AE496" i="3"/>
  <c r="AD496" i="3"/>
  <c r="AC496" i="3"/>
  <c r="AB496" i="3"/>
  <c r="AA496" i="3"/>
  <c r="X496" i="3"/>
  <c r="W496" i="3"/>
  <c r="V496" i="3"/>
  <c r="U496" i="3"/>
  <c r="T496" i="3"/>
  <c r="S496" i="3"/>
  <c r="F496" i="3"/>
  <c r="E496" i="3"/>
  <c r="AN496" i="3" s="1"/>
  <c r="AN495" i="3"/>
  <c r="AM495" i="3"/>
  <c r="AL495" i="3"/>
  <c r="AJ495" i="3"/>
  <c r="AF495" i="3"/>
  <c r="AE495" i="3"/>
  <c r="AD495" i="3"/>
  <c r="AC495" i="3"/>
  <c r="AB495" i="3"/>
  <c r="AA495" i="3"/>
  <c r="X495" i="3"/>
  <c r="W495" i="3"/>
  <c r="V495" i="3"/>
  <c r="U495" i="3"/>
  <c r="T495" i="3"/>
  <c r="S495" i="3"/>
  <c r="E495" i="3"/>
  <c r="AM494" i="3"/>
  <c r="AK494" i="3"/>
  <c r="AF494" i="3"/>
  <c r="AE494" i="3"/>
  <c r="AD494" i="3"/>
  <c r="AC494" i="3"/>
  <c r="AB494" i="3"/>
  <c r="AA494" i="3"/>
  <c r="X494" i="3"/>
  <c r="W494" i="3"/>
  <c r="V494" i="3"/>
  <c r="U494" i="3"/>
  <c r="T494" i="3"/>
  <c r="S494" i="3"/>
  <c r="F494" i="3"/>
  <c r="E494" i="3"/>
  <c r="AN494" i="3" s="1"/>
  <c r="AN493" i="3"/>
  <c r="AM493" i="3"/>
  <c r="AL493" i="3"/>
  <c r="AJ493" i="3"/>
  <c r="AF493" i="3"/>
  <c r="AE493" i="3"/>
  <c r="AD493" i="3"/>
  <c r="AC493" i="3"/>
  <c r="AB493" i="3"/>
  <c r="AA493" i="3"/>
  <c r="X493" i="3"/>
  <c r="W493" i="3"/>
  <c r="V493" i="3"/>
  <c r="U493" i="3"/>
  <c r="T493" i="3"/>
  <c r="S493" i="3"/>
  <c r="E493" i="3"/>
  <c r="AM492" i="3"/>
  <c r="AL492" i="3"/>
  <c r="AK492" i="3"/>
  <c r="AJ492" i="3"/>
  <c r="AF492" i="3"/>
  <c r="AE492" i="3"/>
  <c r="AD492" i="3"/>
  <c r="AC492" i="3"/>
  <c r="AB492" i="3"/>
  <c r="AA492" i="3"/>
  <c r="X492" i="3"/>
  <c r="W492" i="3"/>
  <c r="V492" i="3"/>
  <c r="U492" i="3"/>
  <c r="T492" i="3"/>
  <c r="S492" i="3"/>
  <c r="F492" i="3"/>
  <c r="E492" i="3"/>
  <c r="AN492" i="3" s="1"/>
  <c r="AJ491" i="3"/>
  <c r="AF491" i="3"/>
  <c r="AE491" i="3"/>
  <c r="AD491" i="3"/>
  <c r="AC491" i="3"/>
  <c r="AB491" i="3"/>
  <c r="AA491" i="3"/>
  <c r="X491" i="3"/>
  <c r="W491" i="3"/>
  <c r="V491" i="3"/>
  <c r="U491" i="3"/>
  <c r="T491" i="3"/>
  <c r="S491" i="3"/>
  <c r="E491" i="3"/>
  <c r="AM490" i="3"/>
  <c r="AK490" i="3"/>
  <c r="AJ490" i="3"/>
  <c r="AF490" i="3"/>
  <c r="AE490" i="3"/>
  <c r="AD490" i="3"/>
  <c r="AC490" i="3"/>
  <c r="AB490" i="3"/>
  <c r="AA490" i="3"/>
  <c r="X490" i="3"/>
  <c r="W490" i="3"/>
  <c r="V490" i="3"/>
  <c r="U490" i="3"/>
  <c r="T490" i="3"/>
  <c r="S490" i="3"/>
  <c r="F490" i="3"/>
  <c r="E490" i="3"/>
  <c r="AN490" i="3" s="1"/>
  <c r="AN489" i="3"/>
  <c r="AJ489" i="3"/>
  <c r="AF489" i="3"/>
  <c r="AE489" i="3"/>
  <c r="AD489" i="3"/>
  <c r="AC489" i="3"/>
  <c r="AB489" i="3"/>
  <c r="AA489" i="3"/>
  <c r="X489" i="3"/>
  <c r="W489" i="3"/>
  <c r="V489" i="3"/>
  <c r="U489" i="3"/>
  <c r="T489" i="3"/>
  <c r="S489" i="3"/>
  <c r="E489" i="3"/>
  <c r="AM488" i="3"/>
  <c r="AL488" i="3"/>
  <c r="AK488" i="3"/>
  <c r="AJ488" i="3"/>
  <c r="AF488" i="3"/>
  <c r="AE488" i="3"/>
  <c r="AD488" i="3"/>
  <c r="AC488" i="3"/>
  <c r="AB488" i="3"/>
  <c r="AA488" i="3"/>
  <c r="X488" i="3"/>
  <c r="W488" i="3"/>
  <c r="V488" i="3"/>
  <c r="U488" i="3"/>
  <c r="T488" i="3"/>
  <c r="S488" i="3"/>
  <c r="F488" i="3"/>
  <c r="E488" i="3"/>
  <c r="AN488" i="3" s="1"/>
  <c r="AF487" i="3"/>
  <c r="AE487" i="3"/>
  <c r="AD487" i="3"/>
  <c r="AC487" i="3"/>
  <c r="AB487" i="3"/>
  <c r="AA487" i="3"/>
  <c r="X487" i="3"/>
  <c r="W487" i="3"/>
  <c r="V487" i="3"/>
  <c r="U487" i="3"/>
  <c r="T487" i="3"/>
  <c r="S487" i="3"/>
  <c r="E487" i="3"/>
  <c r="AL487" i="3" s="1"/>
  <c r="AM486" i="3"/>
  <c r="AK486" i="3"/>
  <c r="AJ486" i="3"/>
  <c r="AF486" i="3"/>
  <c r="AE486" i="3"/>
  <c r="AD486" i="3"/>
  <c r="AC486" i="3"/>
  <c r="AB486" i="3"/>
  <c r="AA486" i="3"/>
  <c r="X486" i="3"/>
  <c r="W486" i="3"/>
  <c r="V486" i="3"/>
  <c r="U486" i="3"/>
  <c r="T486" i="3"/>
  <c r="S486" i="3"/>
  <c r="F486" i="3"/>
  <c r="E486" i="3"/>
  <c r="AN486" i="3" s="1"/>
  <c r="AN485" i="3"/>
  <c r="AM485" i="3"/>
  <c r="AL485" i="3"/>
  <c r="AJ485" i="3"/>
  <c r="AF485" i="3"/>
  <c r="AE485" i="3"/>
  <c r="AD485" i="3"/>
  <c r="AC485" i="3"/>
  <c r="AB485" i="3"/>
  <c r="AA485" i="3"/>
  <c r="X485" i="3"/>
  <c r="W485" i="3"/>
  <c r="V485" i="3"/>
  <c r="U485" i="3"/>
  <c r="T485" i="3"/>
  <c r="S485" i="3"/>
  <c r="E485" i="3"/>
  <c r="AM484" i="3"/>
  <c r="AL484" i="3"/>
  <c r="AK484" i="3"/>
  <c r="AJ484" i="3"/>
  <c r="AF484" i="3"/>
  <c r="AE484" i="3"/>
  <c r="AD484" i="3"/>
  <c r="AC484" i="3"/>
  <c r="AB484" i="3"/>
  <c r="AA484" i="3"/>
  <c r="X484" i="3"/>
  <c r="W484" i="3"/>
  <c r="V484" i="3"/>
  <c r="U484" i="3"/>
  <c r="T484" i="3"/>
  <c r="S484" i="3"/>
  <c r="F484" i="3"/>
  <c r="E484" i="3"/>
  <c r="AN484" i="3" s="1"/>
  <c r="AN483" i="3"/>
  <c r="AJ483" i="3"/>
  <c r="AF483" i="3"/>
  <c r="AE483" i="3"/>
  <c r="AD483" i="3"/>
  <c r="AC483" i="3"/>
  <c r="AB483" i="3"/>
  <c r="AA483" i="3"/>
  <c r="X483" i="3"/>
  <c r="W483" i="3"/>
  <c r="V483" i="3"/>
  <c r="U483" i="3"/>
  <c r="T483" i="3"/>
  <c r="S483" i="3"/>
  <c r="E483" i="3"/>
  <c r="AM482" i="3"/>
  <c r="AK482" i="3"/>
  <c r="AJ482" i="3"/>
  <c r="AF482" i="3"/>
  <c r="AE482" i="3"/>
  <c r="AD482" i="3"/>
  <c r="AC482" i="3"/>
  <c r="AB482" i="3"/>
  <c r="AA482" i="3"/>
  <c r="X482" i="3"/>
  <c r="W482" i="3"/>
  <c r="V482" i="3"/>
  <c r="U482" i="3"/>
  <c r="T482" i="3"/>
  <c r="S482" i="3"/>
  <c r="F482" i="3"/>
  <c r="E482" i="3"/>
  <c r="AN482" i="3" s="1"/>
  <c r="AM481" i="3"/>
  <c r="AK481" i="3"/>
  <c r="AJ481" i="3"/>
  <c r="AF481" i="3"/>
  <c r="AE481" i="3"/>
  <c r="AD481" i="3"/>
  <c r="AC481" i="3"/>
  <c r="AB481" i="3"/>
  <c r="AA481" i="3"/>
  <c r="X481" i="3"/>
  <c r="W481" i="3"/>
  <c r="V481" i="3"/>
  <c r="U481" i="3"/>
  <c r="T481" i="3"/>
  <c r="S481" i="3"/>
  <c r="E481" i="3"/>
  <c r="AN481" i="3" s="1"/>
  <c r="AM480" i="3"/>
  <c r="AL480" i="3"/>
  <c r="AK480" i="3"/>
  <c r="AJ480" i="3"/>
  <c r="AF480" i="3"/>
  <c r="AE480" i="3"/>
  <c r="AD480" i="3"/>
  <c r="AC480" i="3"/>
  <c r="AB480" i="3"/>
  <c r="AA480" i="3"/>
  <c r="X480" i="3"/>
  <c r="W480" i="3"/>
  <c r="V480" i="3"/>
  <c r="U480" i="3"/>
  <c r="T480" i="3"/>
  <c r="S480" i="3"/>
  <c r="F480" i="3"/>
  <c r="E480" i="3"/>
  <c r="AN480" i="3" s="1"/>
  <c r="AM479" i="3"/>
  <c r="AK479" i="3"/>
  <c r="AJ479" i="3"/>
  <c r="AF479" i="3"/>
  <c r="AE479" i="3"/>
  <c r="AD479" i="3"/>
  <c r="AC479" i="3"/>
  <c r="AB479" i="3"/>
  <c r="AA479" i="3"/>
  <c r="X479" i="3"/>
  <c r="W479" i="3"/>
  <c r="V479" i="3"/>
  <c r="U479" i="3"/>
  <c r="T479" i="3"/>
  <c r="S479" i="3"/>
  <c r="E479" i="3"/>
  <c r="AN479" i="3" s="1"/>
  <c r="AM478" i="3"/>
  <c r="AK478" i="3"/>
  <c r="AJ478" i="3"/>
  <c r="AF478" i="3"/>
  <c r="AE478" i="3"/>
  <c r="AD478" i="3"/>
  <c r="AC478" i="3"/>
  <c r="AB478" i="3"/>
  <c r="AA478" i="3"/>
  <c r="X478" i="3"/>
  <c r="W478" i="3"/>
  <c r="V478" i="3"/>
  <c r="U478" i="3"/>
  <c r="T478" i="3"/>
  <c r="S478" i="3"/>
  <c r="F478" i="3"/>
  <c r="E478" i="3"/>
  <c r="AN478" i="3" s="1"/>
  <c r="AM477" i="3"/>
  <c r="AJ477" i="3"/>
  <c r="AF477" i="3"/>
  <c r="AE477" i="3"/>
  <c r="AD477" i="3"/>
  <c r="AC477" i="3"/>
  <c r="AB477" i="3"/>
  <c r="AA477" i="3"/>
  <c r="X477" i="3"/>
  <c r="W477" i="3"/>
  <c r="V477" i="3"/>
  <c r="U477" i="3"/>
  <c r="T477" i="3"/>
  <c r="S477" i="3"/>
  <c r="E477" i="3"/>
  <c r="AM476" i="3"/>
  <c r="AL476" i="3"/>
  <c r="AK476" i="3"/>
  <c r="AJ476" i="3"/>
  <c r="AF476" i="3"/>
  <c r="AE476" i="3"/>
  <c r="AD476" i="3"/>
  <c r="AC476" i="3"/>
  <c r="AB476" i="3"/>
  <c r="AA476" i="3"/>
  <c r="X476" i="3"/>
  <c r="W476" i="3"/>
  <c r="V476" i="3"/>
  <c r="U476" i="3"/>
  <c r="T476" i="3"/>
  <c r="S476" i="3"/>
  <c r="F476" i="3"/>
  <c r="E476" i="3"/>
  <c r="AN476" i="3" s="1"/>
  <c r="AL475" i="3"/>
  <c r="AF475" i="3"/>
  <c r="AE475" i="3"/>
  <c r="AD475" i="3"/>
  <c r="AC475" i="3"/>
  <c r="AB475" i="3"/>
  <c r="AA475" i="3"/>
  <c r="X475" i="3"/>
  <c r="W475" i="3"/>
  <c r="V475" i="3"/>
  <c r="U475" i="3"/>
  <c r="T475" i="3"/>
  <c r="S475" i="3"/>
  <c r="E475" i="3"/>
  <c r="AM474" i="3"/>
  <c r="AK474" i="3"/>
  <c r="AJ474" i="3"/>
  <c r="AF474" i="3"/>
  <c r="AE474" i="3"/>
  <c r="AD474" i="3"/>
  <c r="AC474" i="3"/>
  <c r="AB474" i="3"/>
  <c r="AA474" i="3"/>
  <c r="X474" i="3"/>
  <c r="W474" i="3"/>
  <c r="V474" i="3"/>
  <c r="U474" i="3"/>
  <c r="T474" i="3"/>
  <c r="S474" i="3"/>
  <c r="F474" i="3"/>
  <c r="E474" i="3"/>
  <c r="AN474" i="3" s="1"/>
  <c r="AN473" i="3"/>
  <c r="AM473" i="3"/>
  <c r="AL473" i="3"/>
  <c r="AJ473" i="3"/>
  <c r="AF473" i="3"/>
  <c r="AE473" i="3"/>
  <c r="AD473" i="3"/>
  <c r="AC473" i="3"/>
  <c r="AB473" i="3"/>
  <c r="AA473" i="3"/>
  <c r="X473" i="3"/>
  <c r="W473" i="3"/>
  <c r="V473" i="3"/>
  <c r="U473" i="3"/>
  <c r="T473" i="3"/>
  <c r="S473" i="3"/>
  <c r="E473" i="3"/>
  <c r="AM472" i="3"/>
  <c r="AL472" i="3"/>
  <c r="AK472" i="3"/>
  <c r="AJ472" i="3"/>
  <c r="AF472" i="3"/>
  <c r="AE472" i="3"/>
  <c r="AD472" i="3"/>
  <c r="AC472" i="3"/>
  <c r="AB472" i="3"/>
  <c r="AA472" i="3"/>
  <c r="X472" i="3"/>
  <c r="W472" i="3"/>
  <c r="V472" i="3"/>
  <c r="U472" i="3"/>
  <c r="T472" i="3"/>
  <c r="S472" i="3"/>
  <c r="F472" i="3"/>
  <c r="E472" i="3"/>
  <c r="AN472" i="3" s="1"/>
  <c r="AN471" i="3"/>
  <c r="AJ471" i="3"/>
  <c r="AF471" i="3"/>
  <c r="AE471" i="3"/>
  <c r="AD471" i="3"/>
  <c r="AC471" i="3"/>
  <c r="AB471" i="3"/>
  <c r="AA471" i="3"/>
  <c r="X471" i="3"/>
  <c r="W471" i="3"/>
  <c r="V471" i="3"/>
  <c r="U471" i="3"/>
  <c r="T471" i="3"/>
  <c r="S471" i="3"/>
  <c r="E471" i="3"/>
  <c r="AN470" i="3"/>
  <c r="AM470" i="3"/>
  <c r="AK470" i="3"/>
  <c r="AJ470" i="3"/>
  <c r="AF470" i="3"/>
  <c r="AE470" i="3"/>
  <c r="AD470" i="3"/>
  <c r="AC470" i="3"/>
  <c r="AB470" i="3"/>
  <c r="AA470" i="3"/>
  <c r="X470" i="3"/>
  <c r="W470" i="3"/>
  <c r="V470" i="3"/>
  <c r="U470" i="3"/>
  <c r="T470" i="3"/>
  <c r="S470" i="3"/>
  <c r="F470" i="3"/>
  <c r="E470" i="3"/>
  <c r="AJ469" i="3"/>
  <c r="AF469" i="3"/>
  <c r="AE469" i="3"/>
  <c r="AD469" i="3"/>
  <c r="AC469" i="3"/>
  <c r="AB469" i="3"/>
  <c r="AA469" i="3"/>
  <c r="X469" i="3"/>
  <c r="W469" i="3"/>
  <c r="V469" i="3"/>
  <c r="U469" i="3"/>
  <c r="T469" i="3"/>
  <c r="S469" i="3"/>
  <c r="E469" i="3"/>
  <c r="AN468" i="3"/>
  <c r="AM468" i="3"/>
  <c r="AL468" i="3"/>
  <c r="AK468" i="3"/>
  <c r="AJ468" i="3"/>
  <c r="AF468" i="3"/>
  <c r="AE468" i="3"/>
  <c r="AD468" i="3"/>
  <c r="AC468" i="3"/>
  <c r="AB468" i="3"/>
  <c r="AA468" i="3"/>
  <c r="X468" i="3"/>
  <c r="W468" i="3"/>
  <c r="V468" i="3"/>
  <c r="U468" i="3"/>
  <c r="T468" i="3"/>
  <c r="S468" i="3"/>
  <c r="F468" i="3"/>
  <c r="E468" i="3"/>
  <c r="AM467" i="3"/>
  <c r="AJ467" i="3"/>
  <c r="AF467" i="3"/>
  <c r="AE467" i="3"/>
  <c r="AD467" i="3"/>
  <c r="AC467" i="3"/>
  <c r="AB467" i="3"/>
  <c r="AA467" i="3"/>
  <c r="X467" i="3"/>
  <c r="W467" i="3"/>
  <c r="V467" i="3"/>
  <c r="U467" i="3"/>
  <c r="T467" i="3"/>
  <c r="S467" i="3"/>
  <c r="E467" i="3"/>
  <c r="AM466" i="3"/>
  <c r="AK466" i="3"/>
  <c r="AF466" i="3"/>
  <c r="AE466" i="3"/>
  <c r="AD466" i="3"/>
  <c r="AC466" i="3"/>
  <c r="AB466" i="3"/>
  <c r="AA466" i="3"/>
  <c r="X466" i="3"/>
  <c r="W466" i="3"/>
  <c r="V466" i="3"/>
  <c r="U466" i="3"/>
  <c r="T466" i="3"/>
  <c r="S466" i="3"/>
  <c r="F466" i="3"/>
  <c r="E466" i="3"/>
  <c r="AN466" i="3" s="1"/>
  <c r="AL465" i="3"/>
  <c r="AJ465" i="3"/>
  <c r="AF465" i="3"/>
  <c r="AE465" i="3"/>
  <c r="AD465" i="3"/>
  <c r="AC465" i="3"/>
  <c r="AB465" i="3"/>
  <c r="AA465" i="3"/>
  <c r="X465" i="3"/>
  <c r="W465" i="3"/>
  <c r="V465" i="3"/>
  <c r="U465" i="3"/>
  <c r="T465" i="3"/>
  <c r="S465" i="3"/>
  <c r="E465" i="3"/>
  <c r="AN464" i="3"/>
  <c r="AM464" i="3"/>
  <c r="AL464" i="3"/>
  <c r="AK464" i="3"/>
  <c r="AJ464" i="3"/>
  <c r="AF464" i="3"/>
  <c r="AE464" i="3"/>
  <c r="AD464" i="3"/>
  <c r="AC464" i="3"/>
  <c r="AB464" i="3"/>
  <c r="AA464" i="3"/>
  <c r="X464" i="3"/>
  <c r="W464" i="3"/>
  <c r="V464" i="3"/>
  <c r="U464" i="3"/>
  <c r="T464" i="3"/>
  <c r="S464" i="3"/>
  <c r="F464" i="3"/>
  <c r="E464" i="3"/>
  <c r="AM463" i="3"/>
  <c r="AJ463" i="3"/>
  <c r="AF463" i="3"/>
  <c r="AE463" i="3"/>
  <c r="AD463" i="3"/>
  <c r="AC463" i="3"/>
  <c r="AB463" i="3"/>
  <c r="AA463" i="3"/>
  <c r="X463" i="3"/>
  <c r="W463" i="3"/>
  <c r="V463" i="3"/>
  <c r="U463" i="3"/>
  <c r="T463" i="3"/>
  <c r="S463" i="3"/>
  <c r="E463" i="3"/>
  <c r="AN462" i="3"/>
  <c r="AM462" i="3"/>
  <c r="AK462" i="3"/>
  <c r="AJ462" i="3"/>
  <c r="AF462" i="3"/>
  <c r="AE462" i="3"/>
  <c r="AD462" i="3"/>
  <c r="AC462" i="3"/>
  <c r="AB462" i="3"/>
  <c r="AA462" i="3"/>
  <c r="X462" i="3"/>
  <c r="W462" i="3"/>
  <c r="V462" i="3"/>
  <c r="U462" i="3"/>
  <c r="T462" i="3"/>
  <c r="S462" i="3"/>
  <c r="F462" i="3"/>
  <c r="E462" i="3"/>
  <c r="AN461" i="3"/>
  <c r="AJ461" i="3"/>
  <c r="AF461" i="3"/>
  <c r="AE461" i="3"/>
  <c r="AD461" i="3"/>
  <c r="AC461" i="3"/>
  <c r="AB461" i="3"/>
  <c r="AA461" i="3"/>
  <c r="X461" i="3"/>
  <c r="W461" i="3"/>
  <c r="V461" i="3"/>
  <c r="U461" i="3"/>
  <c r="T461" i="3"/>
  <c r="S461" i="3"/>
  <c r="E461" i="3"/>
  <c r="AM460" i="3"/>
  <c r="AL460" i="3"/>
  <c r="AK460" i="3"/>
  <c r="AJ460" i="3"/>
  <c r="AF460" i="3"/>
  <c r="AE460" i="3"/>
  <c r="AD460" i="3"/>
  <c r="AC460" i="3"/>
  <c r="AB460" i="3"/>
  <c r="AA460" i="3"/>
  <c r="X460" i="3"/>
  <c r="W460" i="3"/>
  <c r="V460" i="3"/>
  <c r="U460" i="3"/>
  <c r="T460" i="3"/>
  <c r="S460" i="3"/>
  <c r="F460" i="3"/>
  <c r="E460" i="3"/>
  <c r="AN460" i="3" s="1"/>
  <c r="AN459" i="3"/>
  <c r="AM459" i="3"/>
  <c r="AL459" i="3"/>
  <c r="AK459" i="3"/>
  <c r="AJ459" i="3"/>
  <c r="AF459" i="3"/>
  <c r="AE459" i="3"/>
  <c r="AD459" i="3"/>
  <c r="AC459" i="3"/>
  <c r="AB459" i="3"/>
  <c r="AA459" i="3"/>
  <c r="X459" i="3"/>
  <c r="W459" i="3"/>
  <c r="V459" i="3"/>
  <c r="U459" i="3"/>
  <c r="T459" i="3"/>
  <c r="S459" i="3"/>
  <c r="E459" i="3"/>
  <c r="F459" i="3" s="1"/>
  <c r="AN458" i="3"/>
  <c r="AM458" i="3"/>
  <c r="AL458" i="3"/>
  <c r="AK458" i="3"/>
  <c r="AJ458" i="3"/>
  <c r="AF458" i="3"/>
  <c r="AE458" i="3"/>
  <c r="AD458" i="3"/>
  <c r="AC458" i="3"/>
  <c r="AB458" i="3"/>
  <c r="AA458" i="3"/>
  <c r="X458" i="3"/>
  <c r="W458" i="3"/>
  <c r="V458" i="3"/>
  <c r="U458" i="3"/>
  <c r="T458" i="3"/>
  <c r="S458" i="3"/>
  <c r="F458" i="3"/>
  <c r="E458" i="3"/>
  <c r="AM457" i="3"/>
  <c r="AK457" i="3"/>
  <c r="AJ457" i="3"/>
  <c r="AF457" i="3"/>
  <c r="AE457" i="3"/>
  <c r="AD457" i="3"/>
  <c r="AC457" i="3"/>
  <c r="AB457" i="3"/>
  <c r="AA457" i="3"/>
  <c r="X457" i="3"/>
  <c r="W457" i="3"/>
  <c r="V457" i="3"/>
  <c r="U457" i="3"/>
  <c r="T457" i="3"/>
  <c r="S457" i="3"/>
  <c r="E457" i="3"/>
  <c r="AN457" i="3" s="1"/>
  <c r="AM456" i="3"/>
  <c r="AL456" i="3"/>
  <c r="AK456" i="3"/>
  <c r="AJ456" i="3"/>
  <c r="AF456" i="3"/>
  <c r="AE456" i="3"/>
  <c r="AD456" i="3"/>
  <c r="AC456" i="3"/>
  <c r="AB456" i="3"/>
  <c r="AA456" i="3"/>
  <c r="X456" i="3"/>
  <c r="W456" i="3"/>
  <c r="V456" i="3"/>
  <c r="U456" i="3"/>
  <c r="T456" i="3"/>
  <c r="S456" i="3"/>
  <c r="F456" i="3"/>
  <c r="E456" i="3"/>
  <c r="AN456" i="3" s="1"/>
  <c r="AN455" i="3"/>
  <c r="AM455" i="3"/>
  <c r="AK455" i="3"/>
  <c r="AJ455" i="3"/>
  <c r="AF455" i="3"/>
  <c r="AE455" i="3"/>
  <c r="AD455" i="3"/>
  <c r="AC455" i="3"/>
  <c r="AB455" i="3"/>
  <c r="AA455" i="3"/>
  <c r="X455" i="3"/>
  <c r="W455" i="3"/>
  <c r="V455" i="3"/>
  <c r="U455" i="3"/>
  <c r="T455" i="3"/>
  <c r="S455" i="3"/>
  <c r="E455" i="3"/>
  <c r="AM454" i="3"/>
  <c r="AK454" i="3"/>
  <c r="AJ454" i="3"/>
  <c r="AF454" i="3"/>
  <c r="AE454" i="3"/>
  <c r="AD454" i="3"/>
  <c r="AC454" i="3"/>
  <c r="AB454" i="3"/>
  <c r="AA454" i="3"/>
  <c r="X454" i="3"/>
  <c r="W454" i="3"/>
  <c r="V454" i="3"/>
  <c r="U454" i="3"/>
  <c r="T454" i="3"/>
  <c r="S454" i="3"/>
  <c r="F454" i="3"/>
  <c r="E454" i="3"/>
  <c r="AN454" i="3" s="1"/>
  <c r="AM453" i="3"/>
  <c r="AK453" i="3"/>
  <c r="AJ453" i="3"/>
  <c r="AF453" i="3"/>
  <c r="AE453" i="3"/>
  <c r="AD453" i="3"/>
  <c r="AC453" i="3"/>
  <c r="AB453" i="3"/>
  <c r="AA453" i="3"/>
  <c r="X453" i="3"/>
  <c r="W453" i="3"/>
  <c r="V453" i="3"/>
  <c r="U453" i="3"/>
  <c r="T453" i="3"/>
  <c r="S453" i="3"/>
  <c r="E453" i="3"/>
  <c r="AN453" i="3" s="1"/>
  <c r="AM452" i="3"/>
  <c r="AL452" i="3"/>
  <c r="AK452" i="3"/>
  <c r="AF452" i="3"/>
  <c r="AE452" i="3"/>
  <c r="AD452" i="3"/>
  <c r="AC452" i="3"/>
  <c r="AB452" i="3"/>
  <c r="AA452" i="3"/>
  <c r="X452" i="3"/>
  <c r="W452" i="3"/>
  <c r="V452" i="3"/>
  <c r="U452" i="3"/>
  <c r="T452" i="3"/>
  <c r="S452" i="3"/>
  <c r="F452" i="3"/>
  <c r="E452" i="3"/>
  <c r="AN452" i="3" s="1"/>
  <c r="AN451" i="3"/>
  <c r="AM451" i="3"/>
  <c r="AL451" i="3"/>
  <c r="AJ451" i="3"/>
  <c r="AF451" i="3"/>
  <c r="AE451" i="3"/>
  <c r="AD451" i="3"/>
  <c r="AC451" i="3"/>
  <c r="AB451" i="3"/>
  <c r="AA451" i="3"/>
  <c r="X451" i="3"/>
  <c r="W451" i="3"/>
  <c r="V451" i="3"/>
  <c r="U451" i="3"/>
  <c r="T451" i="3"/>
  <c r="S451" i="3"/>
  <c r="E451" i="3"/>
  <c r="AM450" i="3"/>
  <c r="AK450" i="3"/>
  <c r="AF450" i="3"/>
  <c r="AE450" i="3"/>
  <c r="AD450" i="3"/>
  <c r="AC450" i="3"/>
  <c r="AB450" i="3"/>
  <c r="AA450" i="3"/>
  <c r="X450" i="3"/>
  <c r="W450" i="3"/>
  <c r="V450" i="3"/>
  <c r="U450" i="3"/>
  <c r="T450" i="3"/>
  <c r="S450" i="3"/>
  <c r="F450" i="3"/>
  <c r="E450" i="3"/>
  <c r="AN450" i="3" s="1"/>
  <c r="AL449" i="3"/>
  <c r="AF449" i="3"/>
  <c r="AE449" i="3"/>
  <c r="AD449" i="3"/>
  <c r="AC449" i="3"/>
  <c r="AB449" i="3"/>
  <c r="AA449" i="3"/>
  <c r="X449" i="3"/>
  <c r="W449" i="3"/>
  <c r="V449" i="3"/>
  <c r="U449" i="3"/>
  <c r="T449" i="3"/>
  <c r="S449" i="3"/>
  <c r="E449" i="3"/>
  <c r="AM448" i="3"/>
  <c r="AL448" i="3"/>
  <c r="AK448" i="3"/>
  <c r="AF448" i="3"/>
  <c r="AE448" i="3"/>
  <c r="AD448" i="3"/>
  <c r="AC448" i="3"/>
  <c r="AB448" i="3"/>
  <c r="AA448" i="3"/>
  <c r="X448" i="3"/>
  <c r="W448" i="3"/>
  <c r="V448" i="3"/>
  <c r="U448" i="3"/>
  <c r="T448" i="3"/>
  <c r="S448" i="3"/>
  <c r="F448" i="3"/>
  <c r="E448" i="3"/>
  <c r="AN448" i="3" s="1"/>
  <c r="AN447" i="3"/>
  <c r="AM447" i="3"/>
  <c r="AL447" i="3"/>
  <c r="AK447" i="3"/>
  <c r="AJ447" i="3"/>
  <c r="AF447" i="3"/>
  <c r="AE447" i="3"/>
  <c r="AD447" i="3"/>
  <c r="AC447" i="3"/>
  <c r="AB447" i="3"/>
  <c r="AA447" i="3"/>
  <c r="X447" i="3"/>
  <c r="W447" i="3"/>
  <c r="V447" i="3"/>
  <c r="U447" i="3"/>
  <c r="T447" i="3"/>
  <c r="S447" i="3"/>
  <c r="E447" i="3"/>
  <c r="F447" i="3" s="1"/>
  <c r="AM446" i="3"/>
  <c r="AK446" i="3"/>
  <c r="AJ446" i="3"/>
  <c r="AF446" i="3"/>
  <c r="AE446" i="3"/>
  <c r="AD446" i="3"/>
  <c r="AC446" i="3"/>
  <c r="AB446" i="3"/>
  <c r="AA446" i="3"/>
  <c r="X446" i="3"/>
  <c r="W446" i="3"/>
  <c r="V446" i="3"/>
  <c r="U446" i="3"/>
  <c r="T446" i="3"/>
  <c r="S446" i="3"/>
  <c r="F446" i="3"/>
  <c r="E446" i="3"/>
  <c r="AN446" i="3" s="1"/>
  <c r="AL445" i="3"/>
  <c r="AF445" i="3"/>
  <c r="AE445" i="3"/>
  <c r="AD445" i="3"/>
  <c r="AC445" i="3"/>
  <c r="AB445" i="3"/>
  <c r="AA445" i="3"/>
  <c r="X445" i="3"/>
  <c r="W445" i="3"/>
  <c r="V445" i="3"/>
  <c r="U445" i="3"/>
  <c r="T445" i="3"/>
  <c r="S445" i="3"/>
  <c r="E445" i="3"/>
  <c r="AM444" i="3"/>
  <c r="AL444" i="3"/>
  <c r="AK444" i="3"/>
  <c r="AJ444" i="3"/>
  <c r="AF444" i="3"/>
  <c r="AE444" i="3"/>
  <c r="AD444" i="3"/>
  <c r="AC444" i="3"/>
  <c r="AB444" i="3"/>
  <c r="AA444" i="3"/>
  <c r="X444" i="3"/>
  <c r="W444" i="3"/>
  <c r="V444" i="3"/>
  <c r="U444" i="3"/>
  <c r="T444" i="3"/>
  <c r="S444" i="3"/>
  <c r="F444" i="3"/>
  <c r="E444" i="3"/>
  <c r="AN444" i="3" s="1"/>
  <c r="AL443" i="3"/>
  <c r="AF443" i="3"/>
  <c r="AE443" i="3"/>
  <c r="AD443" i="3"/>
  <c r="AC443" i="3"/>
  <c r="AB443" i="3"/>
  <c r="AA443" i="3"/>
  <c r="X443" i="3"/>
  <c r="W443" i="3"/>
  <c r="V443" i="3"/>
  <c r="U443" i="3"/>
  <c r="T443" i="3"/>
  <c r="S443" i="3"/>
  <c r="E443" i="3"/>
  <c r="AJ443" i="3" s="1"/>
  <c r="AM442" i="3"/>
  <c r="AK442" i="3"/>
  <c r="AJ442" i="3"/>
  <c r="AF442" i="3"/>
  <c r="AE442" i="3"/>
  <c r="AD442" i="3"/>
  <c r="AC442" i="3"/>
  <c r="AB442" i="3"/>
  <c r="AA442" i="3"/>
  <c r="X442" i="3"/>
  <c r="W442" i="3"/>
  <c r="V442" i="3"/>
  <c r="U442" i="3"/>
  <c r="T442" i="3"/>
  <c r="S442" i="3"/>
  <c r="F442" i="3"/>
  <c r="E442" i="3"/>
  <c r="AN442" i="3" s="1"/>
  <c r="AF441" i="3"/>
  <c r="AE441" i="3"/>
  <c r="AD441" i="3"/>
  <c r="AC441" i="3"/>
  <c r="AB441" i="3"/>
  <c r="AA441" i="3"/>
  <c r="X441" i="3"/>
  <c r="W441" i="3"/>
  <c r="V441" i="3"/>
  <c r="U441" i="3"/>
  <c r="T441" i="3"/>
  <c r="S441" i="3"/>
  <c r="E441" i="3"/>
  <c r="AL441" i="3" s="1"/>
  <c r="AM440" i="3"/>
  <c r="AL440" i="3"/>
  <c r="AK440" i="3"/>
  <c r="AF440" i="3"/>
  <c r="AE440" i="3"/>
  <c r="AD440" i="3"/>
  <c r="AC440" i="3"/>
  <c r="AB440" i="3"/>
  <c r="AA440" i="3"/>
  <c r="X440" i="3"/>
  <c r="W440" i="3"/>
  <c r="V440" i="3"/>
  <c r="U440" i="3"/>
  <c r="T440" i="3"/>
  <c r="S440" i="3"/>
  <c r="F440" i="3"/>
  <c r="E440" i="3"/>
  <c r="AN440" i="3" s="1"/>
  <c r="AN439" i="3"/>
  <c r="AJ439" i="3"/>
  <c r="AF439" i="3"/>
  <c r="AE439" i="3"/>
  <c r="AD439" i="3"/>
  <c r="AC439" i="3"/>
  <c r="AB439" i="3"/>
  <c r="AA439" i="3"/>
  <c r="X439" i="3"/>
  <c r="W439" i="3"/>
  <c r="V439" i="3"/>
  <c r="U439" i="3"/>
  <c r="T439" i="3"/>
  <c r="S439" i="3"/>
  <c r="E439" i="3"/>
  <c r="AM438" i="3"/>
  <c r="AK438" i="3"/>
  <c r="AJ438" i="3"/>
  <c r="AF438" i="3"/>
  <c r="AE438" i="3"/>
  <c r="AD438" i="3"/>
  <c r="AC438" i="3"/>
  <c r="AB438" i="3"/>
  <c r="AA438" i="3"/>
  <c r="X438" i="3"/>
  <c r="W438" i="3"/>
  <c r="V438" i="3"/>
  <c r="U438" i="3"/>
  <c r="T438" i="3"/>
  <c r="S438" i="3"/>
  <c r="F438" i="3"/>
  <c r="E438" i="3"/>
  <c r="AN438" i="3" s="1"/>
  <c r="AL437" i="3"/>
  <c r="AF437" i="3"/>
  <c r="AE437" i="3"/>
  <c r="AD437" i="3"/>
  <c r="AC437" i="3"/>
  <c r="AB437" i="3"/>
  <c r="AA437" i="3"/>
  <c r="X437" i="3"/>
  <c r="W437" i="3"/>
  <c r="V437" i="3"/>
  <c r="U437" i="3"/>
  <c r="T437" i="3"/>
  <c r="S437" i="3"/>
  <c r="E437" i="3"/>
  <c r="AM436" i="3"/>
  <c r="AL436" i="3"/>
  <c r="AK436" i="3"/>
  <c r="AJ436" i="3"/>
  <c r="AF436" i="3"/>
  <c r="AE436" i="3"/>
  <c r="AD436" i="3"/>
  <c r="AC436" i="3"/>
  <c r="AB436" i="3"/>
  <c r="AA436" i="3"/>
  <c r="X436" i="3"/>
  <c r="W436" i="3"/>
  <c r="V436" i="3"/>
  <c r="U436" i="3"/>
  <c r="T436" i="3"/>
  <c r="S436" i="3"/>
  <c r="F436" i="3"/>
  <c r="E436" i="3"/>
  <c r="AN436" i="3" s="1"/>
  <c r="AN435" i="3"/>
  <c r="AM435" i="3"/>
  <c r="AJ435" i="3"/>
  <c r="AF435" i="3"/>
  <c r="AE435" i="3"/>
  <c r="AD435" i="3"/>
  <c r="AC435" i="3"/>
  <c r="AB435" i="3"/>
  <c r="AA435" i="3"/>
  <c r="X435" i="3"/>
  <c r="W435" i="3"/>
  <c r="V435" i="3"/>
  <c r="U435" i="3"/>
  <c r="T435" i="3"/>
  <c r="S435" i="3"/>
  <c r="E435" i="3"/>
  <c r="AN434" i="3"/>
  <c r="AF434" i="3"/>
  <c r="AE434" i="3"/>
  <c r="AD434" i="3"/>
  <c r="AC434" i="3"/>
  <c r="AB434" i="3"/>
  <c r="AA434" i="3"/>
  <c r="X434" i="3"/>
  <c r="W434" i="3"/>
  <c r="V434" i="3"/>
  <c r="U434" i="3"/>
  <c r="T434" i="3"/>
  <c r="S434" i="3"/>
  <c r="E434" i="3"/>
  <c r="AK434" i="3" s="1"/>
  <c r="AN433" i="3"/>
  <c r="AM433" i="3"/>
  <c r="AL433" i="3"/>
  <c r="AK433" i="3"/>
  <c r="AJ433" i="3"/>
  <c r="AF433" i="3"/>
  <c r="AE433" i="3"/>
  <c r="AD433" i="3"/>
  <c r="AC433" i="3"/>
  <c r="AB433" i="3"/>
  <c r="AA433" i="3"/>
  <c r="X433" i="3"/>
  <c r="W433" i="3"/>
  <c r="V433" i="3"/>
  <c r="U433" i="3"/>
  <c r="T433" i="3"/>
  <c r="S433" i="3"/>
  <c r="F433" i="3"/>
  <c r="E433" i="3"/>
  <c r="AM432" i="3"/>
  <c r="AL432" i="3"/>
  <c r="AK432" i="3"/>
  <c r="AF432" i="3"/>
  <c r="AE432" i="3"/>
  <c r="AD432" i="3"/>
  <c r="AC432" i="3"/>
  <c r="AB432" i="3"/>
  <c r="AA432" i="3"/>
  <c r="X432" i="3"/>
  <c r="W432" i="3"/>
  <c r="V432" i="3"/>
  <c r="U432" i="3"/>
  <c r="T432" i="3"/>
  <c r="S432" i="3"/>
  <c r="F432" i="3"/>
  <c r="E432" i="3"/>
  <c r="AN432" i="3" s="1"/>
  <c r="AM431" i="3"/>
  <c r="AJ431" i="3"/>
  <c r="AF431" i="3"/>
  <c r="AE431" i="3"/>
  <c r="AD431" i="3"/>
  <c r="AC431" i="3"/>
  <c r="AB431" i="3"/>
  <c r="AA431" i="3"/>
  <c r="X431" i="3"/>
  <c r="W431" i="3"/>
  <c r="V431" i="3"/>
  <c r="U431" i="3"/>
  <c r="T431" i="3"/>
  <c r="S431" i="3"/>
  <c r="E431" i="3"/>
  <c r="AN431" i="3" s="1"/>
  <c r="AN430" i="3"/>
  <c r="AM430" i="3"/>
  <c r="AK430" i="3"/>
  <c r="AJ430" i="3"/>
  <c r="AF430" i="3"/>
  <c r="AE430" i="3"/>
  <c r="AD430" i="3"/>
  <c r="AC430" i="3"/>
  <c r="AB430" i="3"/>
  <c r="AA430" i="3"/>
  <c r="X430" i="3"/>
  <c r="W430" i="3"/>
  <c r="V430" i="3"/>
  <c r="U430" i="3"/>
  <c r="T430" i="3"/>
  <c r="S430" i="3"/>
  <c r="F430" i="3"/>
  <c r="E430" i="3"/>
  <c r="AL430" i="3" s="1"/>
  <c r="AN429" i="3"/>
  <c r="AM429" i="3"/>
  <c r="AL429" i="3"/>
  <c r="AJ429" i="3"/>
  <c r="AF429" i="3"/>
  <c r="AE429" i="3"/>
  <c r="AD429" i="3"/>
  <c r="AC429" i="3"/>
  <c r="AB429" i="3"/>
  <c r="AA429" i="3"/>
  <c r="X429" i="3"/>
  <c r="W429" i="3"/>
  <c r="V429" i="3"/>
  <c r="U429" i="3"/>
  <c r="T429" i="3"/>
  <c r="S429" i="3"/>
  <c r="F429" i="3"/>
  <c r="E429" i="3"/>
  <c r="AN428" i="3"/>
  <c r="AM428" i="3"/>
  <c r="AL428" i="3"/>
  <c r="AK428" i="3"/>
  <c r="AJ428" i="3"/>
  <c r="AF428" i="3"/>
  <c r="AE428" i="3"/>
  <c r="AD428" i="3"/>
  <c r="AC428" i="3"/>
  <c r="AB428" i="3"/>
  <c r="AA428" i="3"/>
  <c r="X428" i="3"/>
  <c r="W428" i="3"/>
  <c r="V428" i="3"/>
  <c r="U428" i="3"/>
  <c r="T428" i="3"/>
  <c r="S428" i="3"/>
  <c r="AF427" i="3"/>
  <c r="AE427" i="3"/>
  <c r="AD427" i="3"/>
  <c r="AC427" i="3"/>
  <c r="AB427" i="3"/>
  <c r="AA427" i="3"/>
  <c r="X427" i="3"/>
  <c r="W427" i="3"/>
  <c r="V427" i="3"/>
  <c r="U427" i="3"/>
  <c r="T427" i="3"/>
  <c r="S427" i="3"/>
  <c r="E427" i="3"/>
  <c r="AM426" i="3"/>
  <c r="AL426" i="3"/>
  <c r="AK426" i="3"/>
  <c r="AF426" i="3"/>
  <c r="AE426" i="3"/>
  <c r="AD426" i="3"/>
  <c r="AC426" i="3"/>
  <c r="AB426" i="3"/>
  <c r="AA426" i="3"/>
  <c r="X426" i="3"/>
  <c r="W426" i="3"/>
  <c r="V426" i="3"/>
  <c r="U426" i="3"/>
  <c r="T426" i="3"/>
  <c r="S426" i="3"/>
  <c r="F426" i="3"/>
  <c r="E426" i="3"/>
  <c r="AN426" i="3" s="1"/>
  <c r="AM425" i="3"/>
  <c r="AJ425" i="3"/>
  <c r="AF425" i="3"/>
  <c r="AE425" i="3"/>
  <c r="AD425" i="3"/>
  <c r="AC425" i="3"/>
  <c r="AB425" i="3"/>
  <c r="AA425" i="3"/>
  <c r="X425" i="3"/>
  <c r="W425" i="3"/>
  <c r="V425" i="3"/>
  <c r="U425" i="3"/>
  <c r="T425" i="3"/>
  <c r="S425" i="3"/>
  <c r="E425" i="3"/>
  <c r="AN425" i="3" s="1"/>
  <c r="AM424" i="3"/>
  <c r="AJ424" i="3"/>
  <c r="AF424" i="3"/>
  <c r="AE424" i="3"/>
  <c r="AD424" i="3"/>
  <c r="AC424" i="3"/>
  <c r="AB424" i="3"/>
  <c r="AA424" i="3"/>
  <c r="X424" i="3"/>
  <c r="W424" i="3"/>
  <c r="V424" i="3"/>
  <c r="U424" i="3"/>
  <c r="T424" i="3"/>
  <c r="S424" i="3"/>
  <c r="F424" i="3"/>
  <c r="E424" i="3"/>
  <c r="AN424" i="3" s="1"/>
  <c r="AN423" i="3"/>
  <c r="AK423" i="3"/>
  <c r="AF423" i="3"/>
  <c r="AE423" i="3"/>
  <c r="AD423" i="3"/>
  <c r="AC423" i="3"/>
  <c r="AB423" i="3"/>
  <c r="AA423" i="3"/>
  <c r="X423" i="3"/>
  <c r="W423" i="3"/>
  <c r="V423" i="3"/>
  <c r="U423" i="3"/>
  <c r="T423" i="3"/>
  <c r="S423" i="3"/>
  <c r="F423" i="3"/>
  <c r="E423" i="3"/>
  <c r="AM423" i="3" s="1"/>
  <c r="AN422" i="3"/>
  <c r="AM422" i="3"/>
  <c r="AL422" i="3"/>
  <c r="AK422" i="3"/>
  <c r="AJ422" i="3"/>
  <c r="AF422" i="3"/>
  <c r="AE422" i="3"/>
  <c r="AD422" i="3"/>
  <c r="AC422" i="3"/>
  <c r="AB422" i="3"/>
  <c r="AA422" i="3"/>
  <c r="X422" i="3"/>
  <c r="W422" i="3"/>
  <c r="V422" i="3"/>
  <c r="U422" i="3"/>
  <c r="T422" i="3"/>
  <c r="S422" i="3"/>
  <c r="AM421" i="3"/>
  <c r="AK421" i="3"/>
  <c r="AJ421" i="3"/>
  <c r="AF421" i="3"/>
  <c r="AE421" i="3"/>
  <c r="AD421" i="3"/>
  <c r="AC421" i="3"/>
  <c r="AB421" i="3"/>
  <c r="AA421" i="3"/>
  <c r="X421" i="3"/>
  <c r="W421" i="3"/>
  <c r="V421" i="3"/>
  <c r="U421" i="3"/>
  <c r="T421" i="3"/>
  <c r="S421" i="3"/>
  <c r="E421" i="3"/>
  <c r="AM420" i="3"/>
  <c r="AL420" i="3"/>
  <c r="AK420" i="3"/>
  <c r="AJ420" i="3"/>
  <c r="AF420" i="3"/>
  <c r="AE420" i="3"/>
  <c r="AD420" i="3"/>
  <c r="AC420" i="3"/>
  <c r="AB420" i="3"/>
  <c r="AA420" i="3"/>
  <c r="X420" i="3"/>
  <c r="W420" i="3"/>
  <c r="V420" i="3"/>
  <c r="U420" i="3"/>
  <c r="T420" i="3"/>
  <c r="S420" i="3"/>
  <c r="F420" i="3"/>
  <c r="E420" i="3"/>
  <c r="AN420" i="3" s="1"/>
  <c r="AN419" i="3"/>
  <c r="AM419" i="3"/>
  <c r="AJ419" i="3"/>
  <c r="AF419" i="3"/>
  <c r="AE419" i="3"/>
  <c r="AD419" i="3"/>
  <c r="AC419" i="3"/>
  <c r="AB419" i="3"/>
  <c r="AA419" i="3"/>
  <c r="X419" i="3"/>
  <c r="W419" i="3"/>
  <c r="V419" i="3"/>
  <c r="U419" i="3"/>
  <c r="T419" i="3"/>
  <c r="S419" i="3"/>
  <c r="E419" i="3"/>
  <c r="AF418" i="3"/>
  <c r="AE418" i="3"/>
  <c r="AD418" i="3"/>
  <c r="AC418" i="3"/>
  <c r="AB418" i="3"/>
  <c r="AA418" i="3"/>
  <c r="X418" i="3"/>
  <c r="W418" i="3"/>
  <c r="V418" i="3"/>
  <c r="U418" i="3"/>
  <c r="T418" i="3"/>
  <c r="S418" i="3"/>
  <c r="E418" i="3"/>
  <c r="AN418" i="3" s="1"/>
  <c r="AL417" i="3"/>
  <c r="AJ417" i="3"/>
  <c r="AF417" i="3"/>
  <c r="AE417" i="3"/>
  <c r="AD417" i="3"/>
  <c r="AC417" i="3"/>
  <c r="AB417" i="3"/>
  <c r="AA417" i="3"/>
  <c r="X417" i="3"/>
  <c r="W417" i="3"/>
  <c r="V417" i="3"/>
  <c r="U417" i="3"/>
  <c r="T417" i="3"/>
  <c r="S417" i="3"/>
  <c r="F417" i="3"/>
  <c r="E417" i="3"/>
  <c r="AN417" i="3" s="1"/>
  <c r="AM416" i="3"/>
  <c r="AL416" i="3"/>
  <c r="AK416" i="3"/>
  <c r="AJ416" i="3"/>
  <c r="AF416" i="3"/>
  <c r="AE416" i="3"/>
  <c r="AD416" i="3"/>
  <c r="AC416" i="3"/>
  <c r="AB416" i="3"/>
  <c r="AA416" i="3"/>
  <c r="X416" i="3"/>
  <c r="W416" i="3"/>
  <c r="V416" i="3"/>
  <c r="U416" i="3"/>
  <c r="T416" i="3"/>
  <c r="S416" i="3"/>
  <c r="F416" i="3"/>
  <c r="E416" i="3"/>
  <c r="AN416" i="3" s="1"/>
  <c r="AN415" i="3"/>
  <c r="AM415" i="3"/>
  <c r="AL415" i="3"/>
  <c r="AK415" i="3"/>
  <c r="AJ415" i="3"/>
  <c r="AF415" i="3"/>
  <c r="AE415" i="3"/>
  <c r="AD415" i="3"/>
  <c r="AC415" i="3"/>
  <c r="AB415" i="3"/>
  <c r="AA415" i="3"/>
  <c r="X415" i="3"/>
  <c r="W415" i="3"/>
  <c r="V415" i="3"/>
  <c r="U415" i="3"/>
  <c r="T415" i="3"/>
  <c r="S415" i="3"/>
  <c r="AM414" i="3"/>
  <c r="AL414" i="3"/>
  <c r="AK414" i="3"/>
  <c r="AF414" i="3"/>
  <c r="AE414" i="3"/>
  <c r="AD414" i="3"/>
  <c r="AC414" i="3"/>
  <c r="AB414" i="3"/>
  <c r="AA414" i="3"/>
  <c r="X414" i="3"/>
  <c r="W414" i="3"/>
  <c r="V414" i="3"/>
  <c r="U414" i="3"/>
  <c r="T414" i="3"/>
  <c r="S414" i="3"/>
  <c r="F414" i="3"/>
  <c r="E414" i="3"/>
  <c r="AN414" i="3" s="1"/>
  <c r="AN413" i="3"/>
  <c r="AJ413" i="3"/>
  <c r="AF413" i="3"/>
  <c r="AE413" i="3"/>
  <c r="AD413" i="3"/>
  <c r="AC413" i="3"/>
  <c r="AB413" i="3"/>
  <c r="AA413" i="3"/>
  <c r="X413" i="3"/>
  <c r="W413" i="3"/>
  <c r="V413" i="3"/>
  <c r="U413" i="3"/>
  <c r="T413" i="3"/>
  <c r="S413" i="3"/>
  <c r="E413" i="3"/>
  <c r="AM412" i="3"/>
  <c r="AJ412" i="3"/>
  <c r="AF412" i="3"/>
  <c r="AE412" i="3"/>
  <c r="AD412" i="3"/>
  <c r="AC412" i="3"/>
  <c r="AB412" i="3"/>
  <c r="AA412" i="3"/>
  <c r="X412" i="3"/>
  <c r="W412" i="3"/>
  <c r="V412" i="3"/>
  <c r="U412" i="3"/>
  <c r="T412" i="3"/>
  <c r="S412" i="3"/>
  <c r="E412" i="3"/>
  <c r="AL411" i="3"/>
  <c r="AJ411" i="3"/>
  <c r="AF411" i="3"/>
  <c r="AE411" i="3"/>
  <c r="AD411" i="3"/>
  <c r="AC411" i="3"/>
  <c r="AB411" i="3"/>
  <c r="AA411" i="3"/>
  <c r="X411" i="3"/>
  <c r="W411" i="3"/>
  <c r="V411" i="3"/>
  <c r="U411" i="3"/>
  <c r="T411" i="3"/>
  <c r="S411" i="3"/>
  <c r="F411" i="3"/>
  <c r="E411" i="3"/>
  <c r="AN411" i="3" s="1"/>
  <c r="AM410" i="3"/>
  <c r="AL410" i="3"/>
  <c r="AK410" i="3"/>
  <c r="AJ410" i="3"/>
  <c r="AF410" i="3"/>
  <c r="AE410" i="3"/>
  <c r="AD410" i="3"/>
  <c r="AC410" i="3"/>
  <c r="AB410" i="3"/>
  <c r="AA410" i="3"/>
  <c r="X410" i="3"/>
  <c r="W410" i="3"/>
  <c r="V410" i="3"/>
  <c r="U410" i="3"/>
  <c r="T410" i="3"/>
  <c r="S410" i="3"/>
  <c r="F410" i="3"/>
  <c r="E410" i="3"/>
  <c r="AN410" i="3" s="1"/>
  <c r="AL409" i="3"/>
  <c r="AF409" i="3"/>
  <c r="AE409" i="3"/>
  <c r="AD409" i="3"/>
  <c r="AC409" i="3"/>
  <c r="AB409" i="3"/>
  <c r="AA409" i="3"/>
  <c r="X409" i="3"/>
  <c r="W409" i="3"/>
  <c r="V409" i="3"/>
  <c r="U409" i="3"/>
  <c r="T409" i="3"/>
  <c r="S409" i="3"/>
  <c r="E409" i="3"/>
  <c r="AN408" i="3"/>
  <c r="AM408" i="3"/>
  <c r="AJ408" i="3"/>
  <c r="AF408" i="3"/>
  <c r="AE408" i="3"/>
  <c r="AD408" i="3"/>
  <c r="AC408" i="3"/>
  <c r="AB408" i="3"/>
  <c r="AA408" i="3"/>
  <c r="X408" i="3"/>
  <c r="W408" i="3"/>
  <c r="V408" i="3"/>
  <c r="U408" i="3"/>
  <c r="T408" i="3"/>
  <c r="S408" i="3"/>
  <c r="F408" i="3"/>
  <c r="E408" i="3"/>
  <c r="AN407" i="3"/>
  <c r="AL407" i="3"/>
  <c r="AK407" i="3"/>
  <c r="AF407" i="3"/>
  <c r="AE407" i="3"/>
  <c r="AD407" i="3"/>
  <c r="AC407" i="3"/>
  <c r="AB407" i="3"/>
  <c r="AA407" i="3"/>
  <c r="X407" i="3"/>
  <c r="W407" i="3"/>
  <c r="V407" i="3"/>
  <c r="U407" i="3"/>
  <c r="T407" i="3"/>
  <c r="S407" i="3"/>
  <c r="F407" i="3"/>
  <c r="E407" i="3"/>
  <c r="AM407" i="3" s="1"/>
  <c r="AM406" i="3"/>
  <c r="AL406" i="3"/>
  <c r="AK406" i="3"/>
  <c r="AJ406" i="3"/>
  <c r="AF406" i="3"/>
  <c r="AE406" i="3"/>
  <c r="AD406" i="3"/>
  <c r="AC406" i="3"/>
  <c r="AB406" i="3"/>
  <c r="AA406" i="3"/>
  <c r="X406" i="3"/>
  <c r="W406" i="3"/>
  <c r="V406" i="3"/>
  <c r="U406" i="3"/>
  <c r="T406" i="3"/>
  <c r="S406" i="3"/>
  <c r="F406" i="3"/>
  <c r="E406" i="3"/>
  <c r="AN406" i="3" s="1"/>
  <c r="AN405" i="3"/>
  <c r="AM405" i="3"/>
  <c r="AJ405" i="3"/>
  <c r="AF405" i="3"/>
  <c r="AE405" i="3"/>
  <c r="AD405" i="3"/>
  <c r="AC405" i="3"/>
  <c r="AB405" i="3"/>
  <c r="AA405" i="3"/>
  <c r="X405" i="3"/>
  <c r="W405" i="3"/>
  <c r="V405" i="3"/>
  <c r="U405" i="3"/>
  <c r="T405" i="3"/>
  <c r="S405" i="3"/>
  <c r="E405" i="3"/>
  <c r="AM404" i="3"/>
  <c r="AJ404" i="3"/>
  <c r="AF404" i="3"/>
  <c r="AE404" i="3"/>
  <c r="AD404" i="3"/>
  <c r="AC404" i="3"/>
  <c r="AB404" i="3"/>
  <c r="AA404" i="3"/>
  <c r="X404" i="3"/>
  <c r="W404" i="3"/>
  <c r="V404" i="3"/>
  <c r="U404" i="3"/>
  <c r="T404" i="3"/>
  <c r="S404" i="3"/>
  <c r="F404" i="3"/>
  <c r="E404" i="3"/>
  <c r="AN404" i="3" s="1"/>
  <c r="AN403" i="3"/>
  <c r="AK403" i="3"/>
  <c r="AF403" i="3"/>
  <c r="AE403" i="3"/>
  <c r="AD403" i="3"/>
  <c r="AC403" i="3"/>
  <c r="AB403" i="3"/>
  <c r="AA403" i="3"/>
  <c r="X403" i="3"/>
  <c r="W403" i="3"/>
  <c r="V403" i="3"/>
  <c r="U403" i="3"/>
  <c r="T403" i="3"/>
  <c r="S403" i="3"/>
  <c r="F403" i="3"/>
  <c r="E403" i="3"/>
  <c r="AM403" i="3" s="1"/>
  <c r="AM402" i="3"/>
  <c r="AL402" i="3"/>
  <c r="AK402" i="3"/>
  <c r="AF402" i="3"/>
  <c r="AE402" i="3"/>
  <c r="AD402" i="3"/>
  <c r="AC402" i="3"/>
  <c r="AB402" i="3"/>
  <c r="AA402" i="3"/>
  <c r="X402" i="3"/>
  <c r="W402" i="3"/>
  <c r="V402" i="3"/>
  <c r="U402" i="3"/>
  <c r="T402" i="3"/>
  <c r="S402" i="3"/>
  <c r="F402" i="3"/>
  <c r="E402" i="3"/>
  <c r="AN402" i="3" s="1"/>
  <c r="AN401" i="3"/>
  <c r="AM401" i="3"/>
  <c r="AJ401" i="3"/>
  <c r="AF401" i="3"/>
  <c r="AE401" i="3"/>
  <c r="AD401" i="3"/>
  <c r="AC401" i="3"/>
  <c r="AB401" i="3"/>
  <c r="AA401" i="3"/>
  <c r="X401" i="3"/>
  <c r="W401" i="3"/>
  <c r="V401" i="3"/>
  <c r="U401" i="3"/>
  <c r="T401" i="3"/>
  <c r="S401" i="3"/>
  <c r="E401" i="3"/>
  <c r="AN400" i="3"/>
  <c r="AK400" i="3"/>
  <c r="AF400" i="3"/>
  <c r="AE400" i="3"/>
  <c r="AD400" i="3"/>
  <c r="AC400" i="3"/>
  <c r="AB400" i="3"/>
  <c r="AA400" i="3"/>
  <c r="X400" i="3"/>
  <c r="W400" i="3"/>
  <c r="V400" i="3"/>
  <c r="U400" i="3"/>
  <c r="T400" i="3"/>
  <c r="S400" i="3"/>
  <c r="E400" i="3"/>
  <c r="AF399" i="3"/>
  <c r="AE399" i="3"/>
  <c r="AD399" i="3"/>
  <c r="AC399" i="3"/>
  <c r="AB399" i="3"/>
  <c r="AA399" i="3"/>
  <c r="X399" i="3"/>
  <c r="W399" i="3"/>
  <c r="V399" i="3"/>
  <c r="U399" i="3"/>
  <c r="T399" i="3"/>
  <c r="S399" i="3"/>
  <c r="E399" i="3"/>
  <c r="AL398" i="3"/>
  <c r="AF398" i="3"/>
  <c r="AE398" i="3"/>
  <c r="AD398" i="3"/>
  <c r="AC398" i="3"/>
  <c r="AB398" i="3"/>
  <c r="AA398" i="3"/>
  <c r="X398" i="3"/>
  <c r="W398" i="3"/>
  <c r="V398" i="3"/>
  <c r="U398" i="3"/>
  <c r="T398" i="3"/>
  <c r="S398" i="3"/>
  <c r="F398" i="3"/>
  <c r="E398" i="3"/>
  <c r="AM398" i="3" s="1"/>
  <c r="AF397" i="3"/>
  <c r="AE397" i="3"/>
  <c r="AD397" i="3"/>
  <c r="AC397" i="3"/>
  <c r="AB397" i="3"/>
  <c r="AA397" i="3"/>
  <c r="X397" i="3"/>
  <c r="W397" i="3"/>
  <c r="V397" i="3"/>
  <c r="U397" i="3"/>
  <c r="T397" i="3"/>
  <c r="S397" i="3"/>
  <c r="E397" i="3"/>
  <c r="AJ397" i="3" s="1"/>
  <c r="AM396" i="3"/>
  <c r="AL396" i="3"/>
  <c r="AK396" i="3"/>
  <c r="AF396" i="3"/>
  <c r="AE396" i="3"/>
  <c r="AD396" i="3"/>
  <c r="AC396" i="3"/>
  <c r="AB396" i="3"/>
  <c r="AA396" i="3"/>
  <c r="X396" i="3"/>
  <c r="W396" i="3"/>
  <c r="V396" i="3"/>
  <c r="U396" i="3"/>
  <c r="T396" i="3"/>
  <c r="S396" i="3"/>
  <c r="F396" i="3"/>
  <c r="E396" i="3"/>
  <c r="AN396" i="3" s="1"/>
  <c r="AF395" i="3"/>
  <c r="AE395" i="3"/>
  <c r="AD395" i="3"/>
  <c r="AC395" i="3"/>
  <c r="AB395" i="3"/>
  <c r="AA395" i="3"/>
  <c r="X395" i="3"/>
  <c r="W395" i="3"/>
  <c r="V395" i="3"/>
  <c r="U395" i="3"/>
  <c r="T395" i="3"/>
  <c r="S395" i="3"/>
  <c r="E395" i="3"/>
  <c r="AL395" i="3" s="1"/>
  <c r="AM394" i="3"/>
  <c r="AK394" i="3"/>
  <c r="AJ394" i="3"/>
  <c r="AF394" i="3"/>
  <c r="AE394" i="3"/>
  <c r="AD394" i="3"/>
  <c r="AC394" i="3"/>
  <c r="AB394" i="3"/>
  <c r="AA394" i="3"/>
  <c r="X394" i="3"/>
  <c r="W394" i="3"/>
  <c r="V394" i="3"/>
  <c r="U394" i="3"/>
  <c r="T394" i="3"/>
  <c r="S394" i="3"/>
  <c r="F394" i="3"/>
  <c r="E394" i="3"/>
  <c r="AN394" i="3" s="1"/>
  <c r="AN393" i="3"/>
  <c r="AJ393" i="3"/>
  <c r="AF393" i="3"/>
  <c r="AE393" i="3"/>
  <c r="AD393" i="3"/>
  <c r="AC393" i="3"/>
  <c r="AB393" i="3"/>
  <c r="AA393" i="3"/>
  <c r="X393" i="3"/>
  <c r="W393" i="3"/>
  <c r="V393" i="3"/>
  <c r="U393" i="3"/>
  <c r="T393" i="3"/>
  <c r="S393" i="3"/>
  <c r="E393" i="3"/>
  <c r="AM392" i="3"/>
  <c r="AL392" i="3"/>
  <c r="AK392" i="3"/>
  <c r="AF392" i="3"/>
  <c r="AE392" i="3"/>
  <c r="AD392" i="3"/>
  <c r="AC392" i="3"/>
  <c r="AB392" i="3"/>
  <c r="AA392" i="3"/>
  <c r="X392" i="3"/>
  <c r="W392" i="3"/>
  <c r="V392" i="3"/>
  <c r="U392" i="3"/>
  <c r="T392" i="3"/>
  <c r="S392" i="3"/>
  <c r="F392" i="3"/>
  <c r="E392" i="3"/>
  <c r="AN392" i="3" s="1"/>
  <c r="AM391" i="3"/>
  <c r="AJ391" i="3"/>
  <c r="AF391" i="3"/>
  <c r="AE391" i="3"/>
  <c r="AD391" i="3"/>
  <c r="AC391" i="3"/>
  <c r="AB391" i="3"/>
  <c r="AA391" i="3"/>
  <c r="X391" i="3"/>
  <c r="W391" i="3"/>
  <c r="V391" i="3"/>
  <c r="U391" i="3"/>
  <c r="T391" i="3"/>
  <c r="S391" i="3"/>
  <c r="E391" i="3"/>
  <c r="AM390" i="3"/>
  <c r="AK390" i="3"/>
  <c r="AF390" i="3"/>
  <c r="AE390" i="3"/>
  <c r="AD390" i="3"/>
  <c r="AC390" i="3"/>
  <c r="AB390" i="3"/>
  <c r="AA390" i="3"/>
  <c r="X390" i="3"/>
  <c r="W390" i="3"/>
  <c r="V390" i="3"/>
  <c r="U390" i="3"/>
  <c r="T390" i="3"/>
  <c r="S390" i="3"/>
  <c r="F390" i="3"/>
  <c r="E390" i="3"/>
  <c r="AN390" i="3" s="1"/>
  <c r="AN389" i="3"/>
  <c r="AJ389" i="3"/>
  <c r="AF389" i="3"/>
  <c r="AE389" i="3"/>
  <c r="AD389" i="3"/>
  <c r="AC389" i="3"/>
  <c r="AB389" i="3"/>
  <c r="AA389" i="3"/>
  <c r="X389" i="3"/>
  <c r="W389" i="3"/>
  <c r="V389" i="3"/>
  <c r="U389" i="3"/>
  <c r="T389" i="3"/>
  <c r="S389" i="3"/>
  <c r="E389" i="3"/>
  <c r="AM388" i="3"/>
  <c r="AL388" i="3"/>
  <c r="AK388" i="3"/>
  <c r="AJ388" i="3"/>
  <c r="AF388" i="3"/>
  <c r="AE388" i="3"/>
  <c r="AD388" i="3"/>
  <c r="AC388" i="3"/>
  <c r="AB388" i="3"/>
  <c r="AA388" i="3"/>
  <c r="X388" i="3"/>
  <c r="W388" i="3"/>
  <c r="V388" i="3"/>
  <c r="U388" i="3"/>
  <c r="T388" i="3"/>
  <c r="S388" i="3"/>
  <c r="F388" i="3"/>
  <c r="E388" i="3"/>
  <c r="AN388" i="3" s="1"/>
  <c r="AN387" i="3"/>
  <c r="AM387" i="3"/>
  <c r="AL387" i="3"/>
  <c r="AJ387" i="3"/>
  <c r="AF387" i="3"/>
  <c r="AE387" i="3"/>
  <c r="AD387" i="3"/>
  <c r="AC387" i="3"/>
  <c r="AB387" i="3"/>
  <c r="AA387" i="3"/>
  <c r="X387" i="3"/>
  <c r="W387" i="3"/>
  <c r="V387" i="3"/>
  <c r="U387" i="3"/>
  <c r="T387" i="3"/>
  <c r="S387" i="3"/>
  <c r="E387" i="3"/>
  <c r="AM386" i="3"/>
  <c r="AK386" i="3"/>
  <c r="AF386" i="3"/>
  <c r="AE386" i="3"/>
  <c r="AD386" i="3"/>
  <c r="AC386" i="3"/>
  <c r="AB386" i="3"/>
  <c r="AA386" i="3"/>
  <c r="X386" i="3"/>
  <c r="W386" i="3"/>
  <c r="V386" i="3"/>
  <c r="U386" i="3"/>
  <c r="T386" i="3"/>
  <c r="S386" i="3"/>
  <c r="F386" i="3"/>
  <c r="E386" i="3"/>
  <c r="AN386" i="3" s="1"/>
  <c r="AM385" i="3"/>
  <c r="AJ385" i="3"/>
  <c r="AF385" i="3"/>
  <c r="AE385" i="3"/>
  <c r="AD385" i="3"/>
  <c r="AC385" i="3"/>
  <c r="AB385" i="3"/>
  <c r="AA385" i="3"/>
  <c r="X385" i="3"/>
  <c r="W385" i="3"/>
  <c r="V385" i="3"/>
  <c r="U385" i="3"/>
  <c r="T385" i="3"/>
  <c r="S385" i="3"/>
  <c r="E385" i="3"/>
  <c r="AM384" i="3"/>
  <c r="AL384" i="3"/>
  <c r="AK384" i="3"/>
  <c r="AF384" i="3"/>
  <c r="AE384" i="3"/>
  <c r="AD384" i="3"/>
  <c r="AC384" i="3"/>
  <c r="AB384" i="3"/>
  <c r="AA384" i="3"/>
  <c r="X384" i="3"/>
  <c r="W384" i="3"/>
  <c r="V384" i="3"/>
  <c r="U384" i="3"/>
  <c r="T384" i="3"/>
  <c r="S384" i="3"/>
  <c r="F384" i="3"/>
  <c r="E384" i="3"/>
  <c r="AN384" i="3" s="1"/>
  <c r="AN383" i="3"/>
  <c r="AJ383" i="3"/>
  <c r="AF383" i="3"/>
  <c r="AE383" i="3"/>
  <c r="AD383" i="3"/>
  <c r="AC383" i="3"/>
  <c r="AB383" i="3"/>
  <c r="AA383" i="3"/>
  <c r="X383" i="3"/>
  <c r="W383" i="3"/>
  <c r="V383" i="3"/>
  <c r="U383" i="3"/>
  <c r="T383" i="3"/>
  <c r="S383" i="3"/>
  <c r="E383" i="3"/>
  <c r="AM382" i="3"/>
  <c r="AK382" i="3"/>
  <c r="AJ382" i="3"/>
  <c r="AF382" i="3"/>
  <c r="AE382" i="3"/>
  <c r="AD382" i="3"/>
  <c r="AC382" i="3"/>
  <c r="AB382" i="3"/>
  <c r="AA382" i="3"/>
  <c r="X382" i="3"/>
  <c r="W382" i="3"/>
  <c r="V382" i="3"/>
  <c r="U382" i="3"/>
  <c r="T382" i="3"/>
  <c r="S382" i="3"/>
  <c r="F382" i="3"/>
  <c r="E382" i="3"/>
  <c r="AN382" i="3" s="1"/>
  <c r="AM381" i="3"/>
  <c r="AJ381" i="3"/>
  <c r="AF381" i="3"/>
  <c r="AE381" i="3"/>
  <c r="AD381" i="3"/>
  <c r="AC381" i="3"/>
  <c r="AB381" i="3"/>
  <c r="AA381" i="3"/>
  <c r="X381" i="3"/>
  <c r="W381" i="3"/>
  <c r="V381" i="3"/>
  <c r="U381" i="3"/>
  <c r="T381" i="3"/>
  <c r="S381" i="3"/>
  <c r="E381" i="3"/>
  <c r="AL381" i="3" s="1"/>
  <c r="AM380" i="3"/>
  <c r="AL380" i="3"/>
  <c r="AK380" i="3"/>
  <c r="AJ380" i="3"/>
  <c r="AF380" i="3"/>
  <c r="AE380" i="3"/>
  <c r="AD380" i="3"/>
  <c r="AC380" i="3"/>
  <c r="AB380" i="3"/>
  <c r="AA380" i="3"/>
  <c r="X380" i="3"/>
  <c r="W380" i="3"/>
  <c r="V380" i="3"/>
  <c r="U380" i="3"/>
  <c r="T380" i="3"/>
  <c r="S380" i="3"/>
  <c r="F380" i="3"/>
  <c r="E380" i="3"/>
  <c r="AN380" i="3" s="1"/>
  <c r="AL379" i="3"/>
  <c r="AJ379" i="3"/>
  <c r="AF379" i="3"/>
  <c r="AE379" i="3"/>
  <c r="AD379" i="3"/>
  <c r="AC379" i="3"/>
  <c r="AB379" i="3"/>
  <c r="AA379" i="3"/>
  <c r="X379" i="3"/>
  <c r="W379" i="3"/>
  <c r="V379" i="3"/>
  <c r="U379" i="3"/>
  <c r="T379" i="3"/>
  <c r="S379" i="3"/>
  <c r="E379" i="3"/>
  <c r="AN378" i="3"/>
  <c r="AM378" i="3"/>
  <c r="AL378" i="3"/>
  <c r="AK378" i="3"/>
  <c r="AJ378" i="3"/>
  <c r="AF378" i="3"/>
  <c r="AE378" i="3"/>
  <c r="AD378" i="3"/>
  <c r="AC378" i="3"/>
  <c r="AB378" i="3"/>
  <c r="AA378" i="3"/>
  <c r="X378" i="3"/>
  <c r="W378" i="3"/>
  <c r="V378" i="3"/>
  <c r="U378" i="3"/>
  <c r="T378" i="3"/>
  <c r="S378" i="3"/>
  <c r="F378" i="3"/>
  <c r="E378" i="3"/>
  <c r="AN377" i="3"/>
  <c r="AM377" i="3"/>
  <c r="AL377" i="3"/>
  <c r="AK377" i="3"/>
  <c r="AJ377" i="3"/>
  <c r="AF377" i="3"/>
  <c r="AE377" i="3"/>
  <c r="AD377" i="3"/>
  <c r="AC377" i="3"/>
  <c r="AB377" i="3"/>
  <c r="AA377" i="3"/>
  <c r="X377" i="3"/>
  <c r="W377" i="3"/>
  <c r="V377" i="3"/>
  <c r="U377" i="3"/>
  <c r="T377" i="3"/>
  <c r="S377" i="3"/>
  <c r="E377" i="3"/>
  <c r="F377" i="3" s="1"/>
  <c r="AM376" i="3"/>
  <c r="AL376" i="3"/>
  <c r="AK376" i="3"/>
  <c r="AJ376" i="3"/>
  <c r="AF376" i="3"/>
  <c r="AE376" i="3"/>
  <c r="AD376" i="3"/>
  <c r="AC376" i="3"/>
  <c r="AB376" i="3"/>
  <c r="AA376" i="3"/>
  <c r="X376" i="3"/>
  <c r="W376" i="3"/>
  <c r="V376" i="3"/>
  <c r="U376" i="3"/>
  <c r="T376" i="3"/>
  <c r="S376" i="3"/>
  <c r="F376" i="3"/>
  <c r="E376" i="3"/>
  <c r="AN376" i="3" s="1"/>
  <c r="AN375" i="3"/>
  <c r="AM375" i="3"/>
  <c r="AL375" i="3"/>
  <c r="AK375" i="3"/>
  <c r="AJ375" i="3"/>
  <c r="AF375" i="3"/>
  <c r="AE375" i="3"/>
  <c r="AD375" i="3"/>
  <c r="AC375" i="3"/>
  <c r="AB375" i="3"/>
  <c r="AA375" i="3"/>
  <c r="X375" i="3"/>
  <c r="W375" i="3"/>
  <c r="V375" i="3"/>
  <c r="U375" i="3"/>
  <c r="T375" i="3"/>
  <c r="S375" i="3"/>
  <c r="E375" i="3"/>
  <c r="F375" i="3" s="1"/>
  <c r="AN374" i="3"/>
  <c r="AM374" i="3"/>
  <c r="AL374" i="3"/>
  <c r="AK374" i="3"/>
  <c r="AJ374" i="3"/>
  <c r="AF374" i="3"/>
  <c r="AE374" i="3"/>
  <c r="AD374" i="3"/>
  <c r="AC374" i="3"/>
  <c r="AB374" i="3"/>
  <c r="AA374" i="3"/>
  <c r="X374" i="3"/>
  <c r="W374" i="3"/>
  <c r="V374" i="3"/>
  <c r="U374" i="3"/>
  <c r="T374" i="3"/>
  <c r="S374" i="3"/>
  <c r="F374" i="3"/>
  <c r="E374" i="3"/>
  <c r="AN373" i="3"/>
  <c r="AM373" i="3"/>
  <c r="AK373" i="3"/>
  <c r="AJ373" i="3"/>
  <c r="AF373" i="3"/>
  <c r="AE373" i="3"/>
  <c r="AD373" i="3"/>
  <c r="AC373" i="3"/>
  <c r="AB373" i="3"/>
  <c r="AA373" i="3"/>
  <c r="X373" i="3"/>
  <c r="W373" i="3"/>
  <c r="V373" i="3"/>
  <c r="U373" i="3"/>
  <c r="T373" i="3"/>
  <c r="S373" i="3"/>
  <c r="E373" i="3"/>
  <c r="AM372" i="3"/>
  <c r="AL372" i="3"/>
  <c r="AK372" i="3"/>
  <c r="AJ372" i="3"/>
  <c r="AF372" i="3"/>
  <c r="AE372" i="3"/>
  <c r="AD372" i="3"/>
  <c r="AC372" i="3"/>
  <c r="AB372" i="3"/>
  <c r="AA372" i="3"/>
  <c r="X372" i="3"/>
  <c r="W372" i="3"/>
  <c r="V372" i="3"/>
  <c r="U372" i="3"/>
  <c r="T372" i="3"/>
  <c r="S372" i="3"/>
  <c r="F372" i="3"/>
  <c r="E372" i="3"/>
  <c r="AN372" i="3" s="1"/>
  <c r="AN371" i="3"/>
  <c r="AM371" i="3"/>
  <c r="AL371" i="3"/>
  <c r="AK371" i="3"/>
  <c r="AJ371" i="3"/>
  <c r="AF371" i="3"/>
  <c r="AE371" i="3"/>
  <c r="AD371" i="3"/>
  <c r="AC371" i="3"/>
  <c r="AB371" i="3"/>
  <c r="AA371" i="3"/>
  <c r="X371" i="3"/>
  <c r="W371" i="3"/>
  <c r="V371" i="3"/>
  <c r="U371" i="3"/>
  <c r="T371" i="3"/>
  <c r="S371" i="3"/>
  <c r="AN370" i="3"/>
  <c r="AM370" i="3"/>
  <c r="AL370" i="3"/>
  <c r="AK370" i="3"/>
  <c r="AJ370" i="3"/>
  <c r="AF370" i="3"/>
  <c r="AE370" i="3"/>
  <c r="AD370" i="3"/>
  <c r="AC370" i="3"/>
  <c r="AB370" i="3"/>
  <c r="AA370" i="3"/>
  <c r="X370" i="3"/>
  <c r="W370" i="3"/>
  <c r="V370" i="3"/>
  <c r="U370" i="3"/>
  <c r="T370" i="3"/>
  <c r="S370" i="3"/>
  <c r="F370" i="3"/>
  <c r="E370" i="3"/>
  <c r="AN369" i="3"/>
  <c r="AM369" i="3"/>
  <c r="AL369" i="3"/>
  <c r="AK369" i="3"/>
  <c r="AJ369" i="3"/>
  <c r="AF369" i="3"/>
  <c r="AE369" i="3"/>
  <c r="AD369" i="3"/>
  <c r="AC369" i="3"/>
  <c r="AB369" i="3"/>
  <c r="AA369" i="3"/>
  <c r="X369" i="3"/>
  <c r="W369" i="3"/>
  <c r="V369" i="3"/>
  <c r="U369" i="3"/>
  <c r="T369" i="3"/>
  <c r="S369" i="3"/>
  <c r="E369" i="3"/>
  <c r="F369" i="3" s="1"/>
  <c r="AM368" i="3"/>
  <c r="AK368" i="3"/>
  <c r="AJ368" i="3"/>
  <c r="AF368" i="3"/>
  <c r="AE368" i="3"/>
  <c r="AD368" i="3"/>
  <c r="AC368" i="3"/>
  <c r="AB368" i="3"/>
  <c r="AA368" i="3"/>
  <c r="X368" i="3"/>
  <c r="W368" i="3"/>
  <c r="V368" i="3"/>
  <c r="U368" i="3"/>
  <c r="T368" i="3"/>
  <c r="S368" i="3"/>
  <c r="F368" i="3"/>
  <c r="E368" i="3"/>
  <c r="AN368" i="3" s="1"/>
  <c r="AN367" i="3"/>
  <c r="AM367" i="3"/>
  <c r="AL367" i="3"/>
  <c r="AK367" i="3"/>
  <c r="AJ367" i="3"/>
  <c r="AF367" i="3"/>
  <c r="AE367" i="3"/>
  <c r="AD367" i="3"/>
  <c r="AC367" i="3"/>
  <c r="AB367" i="3"/>
  <c r="AA367" i="3"/>
  <c r="X367" i="3"/>
  <c r="W367" i="3"/>
  <c r="V367" i="3"/>
  <c r="U367" i="3"/>
  <c r="T367" i="3"/>
  <c r="S367" i="3"/>
  <c r="E367" i="3"/>
  <c r="AN366" i="3"/>
  <c r="AM366" i="3"/>
  <c r="AL366" i="3"/>
  <c r="AK366" i="3"/>
  <c r="AJ366" i="3"/>
  <c r="AF366" i="3"/>
  <c r="AE366" i="3"/>
  <c r="AD366" i="3"/>
  <c r="AC366" i="3"/>
  <c r="AB366" i="3"/>
  <c r="AA366" i="3"/>
  <c r="X366" i="3"/>
  <c r="W366" i="3"/>
  <c r="V366" i="3"/>
  <c r="U366" i="3"/>
  <c r="T366" i="3"/>
  <c r="S366" i="3"/>
  <c r="F366" i="3"/>
  <c r="E366" i="3"/>
  <c r="AM365" i="3"/>
  <c r="AK365" i="3"/>
  <c r="AJ365" i="3"/>
  <c r="AF365" i="3"/>
  <c r="AE365" i="3"/>
  <c r="AD365" i="3"/>
  <c r="AC365" i="3"/>
  <c r="AB365" i="3"/>
  <c r="AA365" i="3"/>
  <c r="X365" i="3"/>
  <c r="W365" i="3"/>
  <c r="V365" i="3"/>
  <c r="U365" i="3"/>
  <c r="T365" i="3"/>
  <c r="S365" i="3"/>
  <c r="E365" i="3"/>
  <c r="AN365" i="3" s="1"/>
  <c r="AN364" i="3"/>
  <c r="AM364" i="3"/>
  <c r="AL364" i="3"/>
  <c r="AK364" i="3"/>
  <c r="AJ364" i="3"/>
  <c r="AF364" i="3"/>
  <c r="AE364" i="3"/>
  <c r="AD364" i="3"/>
  <c r="AC364" i="3"/>
  <c r="AB364" i="3"/>
  <c r="AA364" i="3"/>
  <c r="X364" i="3"/>
  <c r="W364" i="3"/>
  <c r="V364" i="3"/>
  <c r="U364" i="3"/>
  <c r="T364" i="3"/>
  <c r="S364" i="3"/>
  <c r="F364" i="3"/>
  <c r="E364" i="3"/>
  <c r="AJ363" i="3"/>
  <c r="AF363" i="3"/>
  <c r="AE363" i="3"/>
  <c r="AD363" i="3"/>
  <c r="AC363" i="3"/>
  <c r="AB363" i="3"/>
  <c r="AA363" i="3"/>
  <c r="X363" i="3"/>
  <c r="W363" i="3"/>
  <c r="V363" i="3"/>
  <c r="U363" i="3"/>
  <c r="T363" i="3"/>
  <c r="S363" i="3"/>
  <c r="E363" i="3"/>
  <c r="AL363" i="3" s="1"/>
  <c r="AM362" i="3"/>
  <c r="AL362" i="3"/>
  <c r="AK362" i="3"/>
  <c r="AF362" i="3"/>
  <c r="AE362" i="3"/>
  <c r="AD362" i="3"/>
  <c r="AC362" i="3"/>
  <c r="AB362" i="3"/>
  <c r="AA362" i="3"/>
  <c r="X362" i="3"/>
  <c r="W362" i="3"/>
  <c r="V362" i="3"/>
  <c r="U362" i="3"/>
  <c r="T362" i="3"/>
  <c r="S362" i="3"/>
  <c r="F362" i="3"/>
  <c r="E362" i="3"/>
  <c r="AN362" i="3" s="1"/>
  <c r="AN361" i="3"/>
  <c r="AJ361" i="3"/>
  <c r="AF361" i="3"/>
  <c r="AE361" i="3"/>
  <c r="AD361" i="3"/>
  <c r="AC361" i="3"/>
  <c r="AB361" i="3"/>
  <c r="AA361" i="3"/>
  <c r="X361" i="3"/>
  <c r="W361" i="3"/>
  <c r="V361" i="3"/>
  <c r="U361" i="3"/>
  <c r="T361" i="3"/>
  <c r="S361" i="3"/>
  <c r="E361" i="3"/>
  <c r="AM360" i="3"/>
  <c r="AK360" i="3"/>
  <c r="AJ360" i="3"/>
  <c r="AF360" i="3"/>
  <c r="AE360" i="3"/>
  <c r="AD360" i="3"/>
  <c r="AC360" i="3"/>
  <c r="AB360" i="3"/>
  <c r="AA360" i="3"/>
  <c r="X360" i="3"/>
  <c r="W360" i="3"/>
  <c r="V360" i="3"/>
  <c r="U360" i="3"/>
  <c r="T360" i="3"/>
  <c r="S360" i="3"/>
  <c r="F360" i="3"/>
  <c r="E360" i="3"/>
  <c r="AN360" i="3" s="1"/>
  <c r="AL359" i="3"/>
  <c r="AJ359" i="3"/>
  <c r="AF359" i="3"/>
  <c r="AE359" i="3"/>
  <c r="AD359" i="3"/>
  <c r="AC359" i="3"/>
  <c r="AB359" i="3"/>
  <c r="AA359" i="3"/>
  <c r="X359" i="3"/>
  <c r="W359" i="3"/>
  <c r="V359" i="3"/>
  <c r="U359" i="3"/>
  <c r="T359" i="3"/>
  <c r="S359" i="3"/>
  <c r="E359" i="3"/>
  <c r="AM358" i="3"/>
  <c r="AL358" i="3"/>
  <c r="AK358" i="3"/>
  <c r="AJ358" i="3"/>
  <c r="AF358" i="3"/>
  <c r="AE358" i="3"/>
  <c r="AD358" i="3"/>
  <c r="AC358" i="3"/>
  <c r="AB358" i="3"/>
  <c r="AA358" i="3"/>
  <c r="X358" i="3"/>
  <c r="W358" i="3"/>
  <c r="V358" i="3"/>
  <c r="U358" i="3"/>
  <c r="T358" i="3"/>
  <c r="S358" i="3"/>
  <c r="F358" i="3"/>
  <c r="E358" i="3"/>
  <c r="AN358" i="3" s="1"/>
  <c r="AN357" i="3"/>
  <c r="AM357" i="3"/>
  <c r="AL357" i="3"/>
  <c r="AJ357" i="3"/>
  <c r="AF357" i="3"/>
  <c r="AE357" i="3"/>
  <c r="AD357" i="3"/>
  <c r="AC357" i="3"/>
  <c r="AB357" i="3"/>
  <c r="AA357" i="3"/>
  <c r="X357" i="3"/>
  <c r="W357" i="3"/>
  <c r="V357" i="3"/>
  <c r="U357" i="3"/>
  <c r="T357" i="3"/>
  <c r="S357" i="3"/>
  <c r="E357" i="3"/>
  <c r="AM356" i="3"/>
  <c r="AK356" i="3"/>
  <c r="AJ356" i="3"/>
  <c r="AF356" i="3"/>
  <c r="AE356" i="3"/>
  <c r="AD356" i="3"/>
  <c r="AC356" i="3"/>
  <c r="AB356" i="3"/>
  <c r="AA356" i="3"/>
  <c r="X356" i="3"/>
  <c r="W356" i="3"/>
  <c r="V356" i="3"/>
  <c r="U356" i="3"/>
  <c r="T356" i="3"/>
  <c r="S356" i="3"/>
  <c r="F356" i="3"/>
  <c r="E356" i="3"/>
  <c r="AN356" i="3" s="1"/>
  <c r="AL355" i="3"/>
  <c r="AF355" i="3"/>
  <c r="AE355" i="3"/>
  <c r="AD355" i="3"/>
  <c r="AC355" i="3"/>
  <c r="AB355" i="3"/>
  <c r="AA355" i="3"/>
  <c r="X355" i="3"/>
  <c r="W355" i="3"/>
  <c r="V355" i="3"/>
  <c r="U355" i="3"/>
  <c r="T355" i="3"/>
  <c r="S355" i="3"/>
  <c r="E355" i="3"/>
  <c r="AJ355" i="3" s="1"/>
  <c r="AN354" i="3"/>
  <c r="AM354" i="3"/>
  <c r="AL354" i="3"/>
  <c r="AK354" i="3"/>
  <c r="AJ354" i="3"/>
  <c r="AF354" i="3"/>
  <c r="AE354" i="3"/>
  <c r="AD354" i="3"/>
  <c r="AC354" i="3"/>
  <c r="AB354" i="3"/>
  <c r="AA354" i="3"/>
  <c r="X354" i="3"/>
  <c r="W354" i="3"/>
  <c r="V354" i="3"/>
  <c r="U354" i="3"/>
  <c r="T354" i="3"/>
  <c r="S354" i="3"/>
  <c r="F354" i="3"/>
  <c r="E354" i="3"/>
  <c r="AN353" i="3"/>
  <c r="AM353" i="3"/>
  <c r="AL353" i="3"/>
  <c r="AK353" i="3"/>
  <c r="AJ353" i="3"/>
  <c r="AF353" i="3"/>
  <c r="AE353" i="3"/>
  <c r="AD353" i="3"/>
  <c r="AC353" i="3"/>
  <c r="AB353" i="3"/>
  <c r="AA353" i="3"/>
  <c r="X353" i="3"/>
  <c r="W353" i="3"/>
  <c r="V353" i="3"/>
  <c r="U353" i="3"/>
  <c r="T353" i="3"/>
  <c r="S353" i="3"/>
  <c r="E353" i="3"/>
  <c r="F353" i="3" s="1"/>
  <c r="AN352" i="3"/>
  <c r="AM352" i="3"/>
  <c r="AL352" i="3"/>
  <c r="AK352" i="3"/>
  <c r="AJ352" i="3"/>
  <c r="AF352" i="3"/>
  <c r="AE352" i="3"/>
  <c r="AD352" i="3"/>
  <c r="AC352" i="3"/>
  <c r="AB352" i="3"/>
  <c r="AA352" i="3"/>
  <c r="X352" i="3"/>
  <c r="W352" i="3"/>
  <c r="V352" i="3"/>
  <c r="U352" i="3"/>
  <c r="T352" i="3"/>
  <c r="S352" i="3"/>
  <c r="F352" i="3"/>
  <c r="E352" i="3"/>
  <c r="AN351" i="3"/>
  <c r="AM351" i="3"/>
  <c r="AL351" i="3"/>
  <c r="AJ351" i="3"/>
  <c r="AF351" i="3"/>
  <c r="AE351" i="3"/>
  <c r="AD351" i="3"/>
  <c r="AC351" i="3"/>
  <c r="AB351" i="3"/>
  <c r="AA351" i="3"/>
  <c r="X351" i="3"/>
  <c r="W351" i="3"/>
  <c r="V351" i="3"/>
  <c r="U351" i="3"/>
  <c r="T351" i="3"/>
  <c r="S351" i="3"/>
  <c r="E351" i="3"/>
  <c r="AM350" i="3"/>
  <c r="AL350" i="3"/>
  <c r="AK350" i="3"/>
  <c r="AJ350" i="3"/>
  <c r="AF350" i="3"/>
  <c r="AE350" i="3"/>
  <c r="AD350" i="3"/>
  <c r="AC350" i="3"/>
  <c r="AB350" i="3"/>
  <c r="AA350" i="3"/>
  <c r="X350" i="3"/>
  <c r="W350" i="3"/>
  <c r="V350" i="3"/>
  <c r="U350" i="3"/>
  <c r="T350" i="3"/>
  <c r="S350" i="3"/>
  <c r="F350" i="3"/>
  <c r="E350" i="3"/>
  <c r="AN350" i="3" s="1"/>
  <c r="AJ349" i="3"/>
  <c r="AF349" i="3"/>
  <c r="AE349" i="3"/>
  <c r="AD349" i="3"/>
  <c r="AC349" i="3"/>
  <c r="AB349" i="3"/>
  <c r="AA349" i="3"/>
  <c r="X349" i="3"/>
  <c r="W349" i="3"/>
  <c r="V349" i="3"/>
  <c r="U349" i="3"/>
  <c r="T349" i="3"/>
  <c r="S349" i="3"/>
  <c r="E349" i="3"/>
  <c r="AM348" i="3"/>
  <c r="AK348" i="3"/>
  <c r="AF348" i="3"/>
  <c r="AE348" i="3"/>
  <c r="AD348" i="3"/>
  <c r="AC348" i="3"/>
  <c r="AB348" i="3"/>
  <c r="AA348" i="3"/>
  <c r="X348" i="3"/>
  <c r="W348" i="3"/>
  <c r="V348" i="3"/>
  <c r="U348" i="3"/>
  <c r="T348" i="3"/>
  <c r="S348" i="3"/>
  <c r="F348" i="3"/>
  <c r="E348" i="3"/>
  <c r="AN348" i="3" s="1"/>
  <c r="AN347" i="3"/>
  <c r="AM347" i="3"/>
  <c r="AL347" i="3"/>
  <c r="AK347" i="3"/>
  <c r="AJ347" i="3"/>
  <c r="AF347" i="3"/>
  <c r="AE347" i="3"/>
  <c r="AD347" i="3"/>
  <c r="AC347" i="3"/>
  <c r="AB347" i="3"/>
  <c r="AA347" i="3"/>
  <c r="X347" i="3"/>
  <c r="W347" i="3"/>
  <c r="V347" i="3"/>
  <c r="U347" i="3"/>
  <c r="T347" i="3"/>
  <c r="S347" i="3"/>
  <c r="E347" i="3"/>
  <c r="F347" i="3" s="1"/>
  <c r="AN346" i="3"/>
  <c r="AM346" i="3"/>
  <c r="AL346" i="3"/>
  <c r="AK346" i="3"/>
  <c r="AJ346" i="3"/>
  <c r="AF346" i="3"/>
  <c r="AE346" i="3"/>
  <c r="AD346" i="3"/>
  <c r="AC346" i="3"/>
  <c r="AB346" i="3"/>
  <c r="AA346" i="3"/>
  <c r="X346" i="3"/>
  <c r="W346" i="3"/>
  <c r="V346" i="3"/>
  <c r="U346" i="3"/>
  <c r="T346" i="3"/>
  <c r="S346" i="3"/>
  <c r="AN345" i="3"/>
  <c r="AM345" i="3"/>
  <c r="AK345" i="3"/>
  <c r="AJ345" i="3"/>
  <c r="AF345" i="3"/>
  <c r="AE345" i="3"/>
  <c r="AD345" i="3"/>
  <c r="AC345" i="3"/>
  <c r="AB345" i="3"/>
  <c r="AA345" i="3"/>
  <c r="X345" i="3"/>
  <c r="W345" i="3"/>
  <c r="V345" i="3"/>
  <c r="U345" i="3"/>
  <c r="T345" i="3"/>
  <c r="S345" i="3"/>
  <c r="E345" i="3"/>
  <c r="AN344" i="3"/>
  <c r="AM344" i="3"/>
  <c r="AL344" i="3"/>
  <c r="AK344" i="3"/>
  <c r="AJ344" i="3"/>
  <c r="AF344" i="3"/>
  <c r="AE344" i="3"/>
  <c r="AD344" i="3"/>
  <c r="AC344" i="3"/>
  <c r="AB344" i="3"/>
  <c r="AA344" i="3"/>
  <c r="X344" i="3"/>
  <c r="W344" i="3"/>
  <c r="V344" i="3"/>
  <c r="U344" i="3"/>
  <c r="T344" i="3"/>
  <c r="S344" i="3"/>
  <c r="F344" i="3"/>
  <c r="E344" i="3"/>
  <c r="AN343" i="3"/>
  <c r="AM343" i="3"/>
  <c r="AL343" i="3"/>
  <c r="AK343" i="3"/>
  <c r="AJ343" i="3"/>
  <c r="AF343" i="3"/>
  <c r="AE343" i="3"/>
  <c r="AD343" i="3"/>
  <c r="AC343" i="3"/>
  <c r="AB343" i="3"/>
  <c r="AA343" i="3"/>
  <c r="X343" i="3"/>
  <c r="W343" i="3"/>
  <c r="V343" i="3"/>
  <c r="U343" i="3"/>
  <c r="T343" i="3"/>
  <c r="S343" i="3"/>
  <c r="E343" i="3"/>
  <c r="F343" i="3" s="1"/>
  <c r="AM342" i="3"/>
  <c r="AK342" i="3"/>
  <c r="AJ342" i="3"/>
  <c r="AF342" i="3"/>
  <c r="AE342" i="3"/>
  <c r="AD342" i="3"/>
  <c r="AC342" i="3"/>
  <c r="AB342" i="3"/>
  <c r="AA342" i="3"/>
  <c r="X342" i="3"/>
  <c r="W342" i="3"/>
  <c r="V342" i="3"/>
  <c r="U342" i="3"/>
  <c r="T342" i="3"/>
  <c r="S342" i="3"/>
  <c r="F342" i="3"/>
  <c r="E342" i="3"/>
  <c r="AN342" i="3" s="1"/>
  <c r="AN341" i="3"/>
  <c r="AM341" i="3"/>
  <c r="AL341" i="3"/>
  <c r="AK341" i="3"/>
  <c r="AJ341" i="3"/>
  <c r="AF341" i="3"/>
  <c r="AE341" i="3"/>
  <c r="AD341" i="3"/>
  <c r="AC341" i="3"/>
  <c r="AB341" i="3"/>
  <c r="AA341" i="3"/>
  <c r="X341" i="3"/>
  <c r="W341" i="3"/>
  <c r="V341" i="3"/>
  <c r="U341" i="3"/>
  <c r="T341" i="3"/>
  <c r="S341" i="3"/>
  <c r="E341" i="3"/>
  <c r="F341" i="3" s="1"/>
  <c r="AN340" i="3"/>
  <c r="AM340" i="3"/>
  <c r="AL340" i="3"/>
  <c r="AK340" i="3"/>
  <c r="AJ340" i="3"/>
  <c r="AF340" i="3"/>
  <c r="AE340" i="3"/>
  <c r="AD340" i="3"/>
  <c r="AC340" i="3"/>
  <c r="AB340" i="3"/>
  <c r="AA340" i="3"/>
  <c r="X340" i="3"/>
  <c r="W340" i="3"/>
  <c r="V340" i="3"/>
  <c r="U340" i="3"/>
  <c r="T340" i="3"/>
  <c r="S340" i="3"/>
  <c r="F340" i="3"/>
  <c r="E340" i="3"/>
  <c r="AJ339" i="3"/>
  <c r="AF339" i="3"/>
  <c r="AE339" i="3"/>
  <c r="AD339" i="3"/>
  <c r="AC339" i="3"/>
  <c r="AB339" i="3"/>
  <c r="AA339" i="3"/>
  <c r="X339" i="3"/>
  <c r="W339" i="3"/>
  <c r="V339" i="3"/>
  <c r="U339" i="3"/>
  <c r="T339" i="3"/>
  <c r="S339" i="3"/>
  <c r="E339" i="3"/>
  <c r="AM338" i="3"/>
  <c r="AK338" i="3"/>
  <c r="AJ338" i="3"/>
  <c r="AF338" i="3"/>
  <c r="AE338" i="3"/>
  <c r="AD338" i="3"/>
  <c r="AC338" i="3"/>
  <c r="AB338" i="3"/>
  <c r="AA338" i="3"/>
  <c r="X338" i="3"/>
  <c r="W338" i="3"/>
  <c r="V338" i="3"/>
  <c r="U338" i="3"/>
  <c r="T338" i="3"/>
  <c r="S338" i="3"/>
  <c r="F338" i="3"/>
  <c r="E338" i="3"/>
  <c r="AN338" i="3" s="1"/>
  <c r="AM337" i="3"/>
  <c r="AK337" i="3"/>
  <c r="AJ337" i="3"/>
  <c r="AF337" i="3"/>
  <c r="AE337" i="3"/>
  <c r="AD337" i="3"/>
  <c r="AC337" i="3"/>
  <c r="AB337" i="3"/>
  <c r="AA337" i="3"/>
  <c r="X337" i="3"/>
  <c r="W337" i="3"/>
  <c r="V337" i="3"/>
  <c r="U337" i="3"/>
  <c r="T337" i="3"/>
  <c r="S337" i="3"/>
  <c r="E337" i="3"/>
  <c r="AN337" i="3" s="1"/>
  <c r="AM336" i="3"/>
  <c r="AL336" i="3"/>
  <c r="AK336" i="3"/>
  <c r="AJ336" i="3"/>
  <c r="AF336" i="3"/>
  <c r="AE336" i="3"/>
  <c r="AD336" i="3"/>
  <c r="AC336" i="3"/>
  <c r="AB336" i="3"/>
  <c r="AA336" i="3"/>
  <c r="X336" i="3"/>
  <c r="W336" i="3"/>
  <c r="V336" i="3"/>
  <c r="U336" i="3"/>
  <c r="T336" i="3"/>
  <c r="S336" i="3"/>
  <c r="F336" i="3"/>
  <c r="E336" i="3"/>
  <c r="AN336" i="3" s="1"/>
  <c r="AL335" i="3"/>
  <c r="AJ335" i="3"/>
  <c r="AF335" i="3"/>
  <c r="AE335" i="3"/>
  <c r="AD335" i="3"/>
  <c r="AC335" i="3"/>
  <c r="AB335" i="3"/>
  <c r="AA335" i="3"/>
  <c r="X335" i="3"/>
  <c r="W335" i="3"/>
  <c r="V335" i="3"/>
  <c r="U335" i="3"/>
  <c r="T335" i="3"/>
  <c r="S335" i="3"/>
  <c r="E335" i="3"/>
  <c r="AM334" i="3"/>
  <c r="AK334" i="3"/>
  <c r="AJ334" i="3"/>
  <c r="AF334" i="3"/>
  <c r="AE334" i="3"/>
  <c r="AD334" i="3"/>
  <c r="AC334" i="3"/>
  <c r="AB334" i="3"/>
  <c r="AA334" i="3"/>
  <c r="X334" i="3"/>
  <c r="W334" i="3"/>
  <c r="V334" i="3"/>
  <c r="U334" i="3"/>
  <c r="T334" i="3"/>
  <c r="S334" i="3"/>
  <c r="F334" i="3"/>
  <c r="E334" i="3"/>
  <c r="AN334" i="3" s="1"/>
  <c r="AN333" i="3"/>
  <c r="AM333" i="3"/>
  <c r="AL333" i="3"/>
  <c r="AK333" i="3"/>
  <c r="AJ333" i="3"/>
  <c r="AF333" i="3"/>
  <c r="AE333" i="3"/>
  <c r="AD333" i="3"/>
  <c r="AC333" i="3"/>
  <c r="AB333" i="3"/>
  <c r="AA333" i="3"/>
  <c r="X333" i="3"/>
  <c r="W333" i="3"/>
  <c r="V333" i="3"/>
  <c r="U333" i="3"/>
  <c r="T333" i="3"/>
  <c r="S333" i="3"/>
  <c r="E333" i="3"/>
  <c r="F333" i="3" s="1"/>
  <c r="AM332" i="3"/>
  <c r="AL332" i="3"/>
  <c r="AK332" i="3"/>
  <c r="AJ332" i="3"/>
  <c r="AF332" i="3"/>
  <c r="AE332" i="3"/>
  <c r="AD332" i="3"/>
  <c r="AC332" i="3"/>
  <c r="AB332" i="3"/>
  <c r="AA332" i="3"/>
  <c r="X332" i="3"/>
  <c r="W332" i="3"/>
  <c r="V332" i="3"/>
  <c r="U332" i="3"/>
  <c r="T332" i="3"/>
  <c r="S332" i="3"/>
  <c r="F332" i="3"/>
  <c r="E332" i="3"/>
  <c r="AN332" i="3" s="1"/>
  <c r="AL331" i="3"/>
  <c r="AJ331" i="3"/>
  <c r="AF331" i="3"/>
  <c r="AE331" i="3"/>
  <c r="AD331" i="3"/>
  <c r="AC331" i="3"/>
  <c r="AB331" i="3"/>
  <c r="AA331" i="3"/>
  <c r="X331" i="3"/>
  <c r="W331" i="3"/>
  <c r="V331" i="3"/>
  <c r="U331" i="3"/>
  <c r="T331" i="3"/>
  <c r="S331" i="3"/>
  <c r="E331" i="3"/>
  <c r="AM330" i="3"/>
  <c r="AK330" i="3"/>
  <c r="AF330" i="3"/>
  <c r="AE330" i="3"/>
  <c r="AD330" i="3"/>
  <c r="AC330" i="3"/>
  <c r="AB330" i="3"/>
  <c r="AA330" i="3"/>
  <c r="X330" i="3"/>
  <c r="W330" i="3"/>
  <c r="V330" i="3"/>
  <c r="U330" i="3"/>
  <c r="T330" i="3"/>
  <c r="S330" i="3"/>
  <c r="F330" i="3"/>
  <c r="E330" i="3"/>
  <c r="AN330" i="3" s="1"/>
  <c r="AM329" i="3"/>
  <c r="AJ329" i="3"/>
  <c r="AF329" i="3"/>
  <c r="AE329" i="3"/>
  <c r="AD329" i="3"/>
  <c r="AC329" i="3"/>
  <c r="AB329" i="3"/>
  <c r="AA329" i="3"/>
  <c r="X329" i="3"/>
  <c r="W329" i="3"/>
  <c r="V329" i="3"/>
  <c r="U329" i="3"/>
  <c r="T329" i="3"/>
  <c r="S329" i="3"/>
  <c r="E329" i="3"/>
  <c r="AL329" i="3" s="1"/>
  <c r="AN328" i="3"/>
  <c r="AM328" i="3"/>
  <c r="AL328" i="3"/>
  <c r="AK328" i="3"/>
  <c r="AJ328" i="3"/>
  <c r="AF328" i="3"/>
  <c r="AE328" i="3"/>
  <c r="AD328" i="3"/>
  <c r="AC328" i="3"/>
  <c r="AB328" i="3"/>
  <c r="AA328" i="3"/>
  <c r="X328" i="3"/>
  <c r="W328" i="3"/>
  <c r="V328" i="3"/>
  <c r="U328" i="3"/>
  <c r="T328" i="3"/>
  <c r="S328" i="3"/>
  <c r="F328" i="3"/>
  <c r="E328" i="3"/>
  <c r="AN327" i="3"/>
  <c r="AM327" i="3"/>
  <c r="AL327" i="3"/>
  <c r="AK327" i="3"/>
  <c r="AJ327" i="3"/>
  <c r="AF327" i="3"/>
  <c r="AE327" i="3"/>
  <c r="AD327" i="3"/>
  <c r="AC327" i="3"/>
  <c r="AB327" i="3"/>
  <c r="AA327" i="3"/>
  <c r="X327" i="3"/>
  <c r="W327" i="3"/>
  <c r="V327" i="3"/>
  <c r="U327" i="3"/>
  <c r="T327" i="3"/>
  <c r="S327" i="3"/>
  <c r="E327" i="3"/>
  <c r="F327" i="3" s="1"/>
  <c r="AN326" i="3"/>
  <c r="AM326" i="3"/>
  <c r="AL326" i="3"/>
  <c r="AK326" i="3"/>
  <c r="AJ326" i="3"/>
  <c r="AF326" i="3"/>
  <c r="AE326" i="3"/>
  <c r="AD326" i="3"/>
  <c r="AC326" i="3"/>
  <c r="AB326" i="3"/>
  <c r="AA326" i="3"/>
  <c r="X326" i="3"/>
  <c r="W326" i="3"/>
  <c r="V326" i="3"/>
  <c r="U326" i="3"/>
  <c r="T326" i="3"/>
  <c r="S326" i="3"/>
  <c r="F326" i="3"/>
  <c r="E326" i="3"/>
  <c r="AN325" i="3"/>
  <c r="AM325" i="3"/>
  <c r="AL325" i="3"/>
  <c r="AK325" i="3"/>
  <c r="AJ325" i="3"/>
  <c r="AF325" i="3"/>
  <c r="AE325" i="3"/>
  <c r="AD325" i="3"/>
  <c r="AC325" i="3"/>
  <c r="AB325" i="3"/>
  <c r="AA325" i="3"/>
  <c r="X325" i="3"/>
  <c r="W325" i="3"/>
  <c r="V325" i="3"/>
  <c r="U325" i="3"/>
  <c r="T325" i="3"/>
  <c r="S325" i="3"/>
  <c r="E325" i="3"/>
  <c r="F325" i="3" s="1"/>
  <c r="AN324" i="3"/>
  <c r="AM324" i="3"/>
  <c r="AL324" i="3"/>
  <c r="AK324" i="3"/>
  <c r="AJ324" i="3"/>
  <c r="AF324" i="3"/>
  <c r="AE324" i="3"/>
  <c r="AD324" i="3"/>
  <c r="AC324" i="3"/>
  <c r="AB324" i="3"/>
  <c r="AA324" i="3"/>
  <c r="X324" i="3"/>
  <c r="W324" i="3"/>
  <c r="V324" i="3"/>
  <c r="U324" i="3"/>
  <c r="T324" i="3"/>
  <c r="S324" i="3"/>
  <c r="F324" i="3"/>
  <c r="E324" i="3"/>
  <c r="AN323" i="3"/>
  <c r="AM323" i="3"/>
  <c r="AL323" i="3"/>
  <c r="AK323" i="3"/>
  <c r="AJ323" i="3"/>
  <c r="AF323" i="3"/>
  <c r="AE323" i="3"/>
  <c r="AD323" i="3"/>
  <c r="AC323" i="3"/>
  <c r="AB323" i="3"/>
  <c r="AA323" i="3"/>
  <c r="X323" i="3"/>
  <c r="W323" i="3"/>
  <c r="V323" i="3"/>
  <c r="U323" i="3"/>
  <c r="T323" i="3"/>
  <c r="S323" i="3"/>
  <c r="E323" i="3"/>
  <c r="AM322" i="3"/>
  <c r="AK322" i="3"/>
  <c r="AJ322" i="3"/>
  <c r="AF322" i="3"/>
  <c r="AE322" i="3"/>
  <c r="AD322" i="3"/>
  <c r="AC322" i="3"/>
  <c r="AB322" i="3"/>
  <c r="AA322" i="3"/>
  <c r="X322" i="3"/>
  <c r="W322" i="3"/>
  <c r="V322" i="3"/>
  <c r="U322" i="3"/>
  <c r="T322" i="3"/>
  <c r="S322" i="3"/>
  <c r="F322" i="3"/>
  <c r="E322" i="3"/>
  <c r="AN322" i="3" s="1"/>
  <c r="AM321" i="3"/>
  <c r="AK321" i="3"/>
  <c r="AJ321" i="3"/>
  <c r="AF321" i="3"/>
  <c r="AE321" i="3"/>
  <c r="AD321" i="3"/>
  <c r="AC321" i="3"/>
  <c r="AB321" i="3"/>
  <c r="AA321" i="3"/>
  <c r="X321" i="3"/>
  <c r="W321" i="3"/>
  <c r="V321" i="3"/>
  <c r="U321" i="3"/>
  <c r="T321" i="3"/>
  <c r="S321" i="3"/>
  <c r="E321" i="3"/>
  <c r="AN321" i="3" s="1"/>
  <c r="AN320" i="3"/>
  <c r="AM320" i="3"/>
  <c r="AL320" i="3"/>
  <c r="AK320" i="3"/>
  <c r="AJ320" i="3"/>
  <c r="AF320" i="3"/>
  <c r="AE320" i="3"/>
  <c r="AD320" i="3"/>
  <c r="AC320" i="3"/>
  <c r="AB320" i="3"/>
  <c r="AA320" i="3"/>
  <c r="X320" i="3"/>
  <c r="W320" i="3"/>
  <c r="V320" i="3"/>
  <c r="U320" i="3"/>
  <c r="T320" i="3"/>
  <c r="S320" i="3"/>
  <c r="F320" i="3"/>
  <c r="E320" i="3"/>
  <c r="AN319" i="3"/>
  <c r="AM319" i="3"/>
  <c r="AL319" i="3"/>
  <c r="AK319" i="3"/>
  <c r="AJ319" i="3"/>
  <c r="AF319" i="3"/>
  <c r="AE319" i="3"/>
  <c r="AD319" i="3"/>
  <c r="AC319" i="3"/>
  <c r="AB319" i="3"/>
  <c r="AA319" i="3"/>
  <c r="X319" i="3"/>
  <c r="W319" i="3"/>
  <c r="V319" i="3"/>
  <c r="U319" i="3"/>
  <c r="T319" i="3"/>
  <c r="S319" i="3"/>
  <c r="E319" i="3"/>
  <c r="F319" i="3" s="1"/>
  <c r="AN318" i="3"/>
  <c r="AM318" i="3"/>
  <c r="AL318" i="3"/>
  <c r="AK318" i="3"/>
  <c r="AJ318" i="3"/>
  <c r="AF318" i="3"/>
  <c r="AE318" i="3"/>
  <c r="AD318" i="3"/>
  <c r="AC318" i="3"/>
  <c r="AB318" i="3"/>
  <c r="AA318" i="3"/>
  <c r="X318" i="3"/>
  <c r="W318" i="3"/>
  <c r="V318" i="3"/>
  <c r="U318" i="3"/>
  <c r="T318" i="3"/>
  <c r="S318" i="3"/>
  <c r="F318" i="3"/>
  <c r="E318" i="3"/>
  <c r="AN317" i="3"/>
  <c r="AM317" i="3"/>
  <c r="AL317" i="3"/>
  <c r="AK317" i="3"/>
  <c r="AJ317" i="3"/>
  <c r="AF317" i="3"/>
  <c r="AE317" i="3"/>
  <c r="AD317" i="3"/>
  <c r="AC317" i="3"/>
  <c r="AB317" i="3"/>
  <c r="AA317" i="3"/>
  <c r="X317" i="3"/>
  <c r="W317" i="3"/>
  <c r="V317" i="3"/>
  <c r="U317" i="3"/>
  <c r="T317" i="3"/>
  <c r="S317" i="3"/>
  <c r="E317" i="3"/>
  <c r="AN316" i="3"/>
  <c r="AM316" i="3"/>
  <c r="AL316" i="3"/>
  <c r="AK316" i="3"/>
  <c r="AJ316" i="3"/>
  <c r="AF316" i="3"/>
  <c r="AE316" i="3"/>
  <c r="AD316" i="3"/>
  <c r="AC316" i="3"/>
  <c r="AB316" i="3"/>
  <c r="AA316" i="3"/>
  <c r="X316" i="3"/>
  <c r="W316" i="3"/>
  <c r="V316" i="3"/>
  <c r="U316" i="3"/>
  <c r="T316" i="3"/>
  <c r="S316" i="3"/>
  <c r="F316" i="3"/>
  <c r="E316" i="3"/>
  <c r="AN315" i="3"/>
  <c r="AM315" i="3"/>
  <c r="AL315" i="3"/>
  <c r="AK315" i="3"/>
  <c r="AJ315" i="3"/>
  <c r="AF315" i="3"/>
  <c r="AE315" i="3"/>
  <c r="AD315" i="3"/>
  <c r="AC315" i="3"/>
  <c r="AB315" i="3"/>
  <c r="AA315" i="3"/>
  <c r="X315" i="3"/>
  <c r="W315" i="3"/>
  <c r="V315" i="3"/>
  <c r="U315" i="3"/>
  <c r="T315" i="3"/>
  <c r="S315" i="3"/>
  <c r="E315" i="3"/>
  <c r="F315" i="3" s="1"/>
  <c r="AN314" i="3"/>
  <c r="AM314" i="3"/>
  <c r="AL314" i="3"/>
  <c r="AK314" i="3"/>
  <c r="AJ314" i="3"/>
  <c r="AF314" i="3"/>
  <c r="AE314" i="3"/>
  <c r="AD314" i="3"/>
  <c r="AC314" i="3"/>
  <c r="AB314" i="3"/>
  <c r="AA314" i="3"/>
  <c r="X314" i="3"/>
  <c r="W314" i="3"/>
  <c r="V314" i="3"/>
  <c r="U314" i="3"/>
  <c r="T314" i="3"/>
  <c r="S314" i="3"/>
  <c r="F314" i="3"/>
  <c r="E314" i="3"/>
  <c r="AN313" i="3"/>
  <c r="AM313" i="3"/>
  <c r="AL313" i="3"/>
  <c r="AK313" i="3"/>
  <c r="AJ313" i="3"/>
  <c r="AF313" i="3"/>
  <c r="AE313" i="3"/>
  <c r="AD313" i="3"/>
  <c r="AC313" i="3"/>
  <c r="AB313" i="3"/>
  <c r="AA313" i="3"/>
  <c r="X313" i="3"/>
  <c r="W313" i="3"/>
  <c r="V313" i="3"/>
  <c r="U313" i="3"/>
  <c r="T313" i="3"/>
  <c r="S313" i="3"/>
  <c r="E313" i="3"/>
  <c r="F313" i="3" s="1"/>
  <c r="AN312" i="3"/>
  <c r="AM312" i="3"/>
  <c r="AL312" i="3"/>
  <c r="AK312" i="3"/>
  <c r="AJ312" i="3"/>
  <c r="AF312" i="3"/>
  <c r="AE312" i="3"/>
  <c r="AD312" i="3"/>
  <c r="AC312" i="3"/>
  <c r="AB312" i="3"/>
  <c r="AA312" i="3"/>
  <c r="X312" i="3"/>
  <c r="W312" i="3"/>
  <c r="V312" i="3"/>
  <c r="U312" i="3"/>
  <c r="T312" i="3"/>
  <c r="S312" i="3"/>
  <c r="F312" i="3"/>
  <c r="E312" i="3"/>
  <c r="AN311" i="3"/>
  <c r="AM311" i="3"/>
  <c r="AL311" i="3"/>
  <c r="AK311" i="3"/>
  <c r="AJ311" i="3"/>
  <c r="AF311" i="3"/>
  <c r="AE311" i="3"/>
  <c r="AD311" i="3"/>
  <c r="AC311" i="3"/>
  <c r="AB311" i="3"/>
  <c r="AA311" i="3"/>
  <c r="X311" i="3"/>
  <c r="W311" i="3"/>
  <c r="V311" i="3"/>
  <c r="U311" i="3"/>
  <c r="T311" i="3"/>
  <c r="S311" i="3"/>
  <c r="E311" i="3"/>
  <c r="F311" i="3" s="1"/>
  <c r="AN310" i="3"/>
  <c r="AM310" i="3"/>
  <c r="AK310" i="3"/>
  <c r="AJ310" i="3"/>
  <c r="AF310" i="3"/>
  <c r="AE310" i="3"/>
  <c r="AD310" i="3"/>
  <c r="AC310" i="3"/>
  <c r="AB310" i="3"/>
  <c r="AA310" i="3"/>
  <c r="X310" i="3"/>
  <c r="W310" i="3"/>
  <c r="V310" i="3"/>
  <c r="U310" i="3"/>
  <c r="T310" i="3"/>
  <c r="S310" i="3"/>
  <c r="F310" i="3"/>
  <c r="E310" i="3"/>
  <c r="AN309" i="3"/>
  <c r="AM309" i="3"/>
  <c r="AL309" i="3"/>
  <c r="AK309" i="3"/>
  <c r="AJ309" i="3"/>
  <c r="AF309" i="3"/>
  <c r="AE309" i="3"/>
  <c r="AD309" i="3"/>
  <c r="AC309" i="3"/>
  <c r="AB309" i="3"/>
  <c r="AA309" i="3"/>
  <c r="X309" i="3"/>
  <c r="W309" i="3"/>
  <c r="V309" i="3"/>
  <c r="U309" i="3"/>
  <c r="T309" i="3"/>
  <c r="S309" i="3"/>
  <c r="E309" i="3"/>
  <c r="F309" i="3" s="1"/>
  <c r="AN308" i="3"/>
  <c r="AM308" i="3"/>
  <c r="AL308" i="3"/>
  <c r="AK308" i="3"/>
  <c r="AJ308" i="3"/>
  <c r="AF308" i="3"/>
  <c r="AE308" i="3"/>
  <c r="AD308" i="3"/>
  <c r="AC308" i="3"/>
  <c r="AB308" i="3"/>
  <c r="AA308" i="3"/>
  <c r="X308" i="3"/>
  <c r="W308" i="3"/>
  <c r="V308" i="3"/>
  <c r="U308" i="3"/>
  <c r="T308" i="3"/>
  <c r="S308" i="3"/>
  <c r="F308" i="3"/>
  <c r="E308" i="3"/>
  <c r="AN307" i="3"/>
  <c r="AM307" i="3"/>
  <c r="AL307" i="3"/>
  <c r="AK307" i="3"/>
  <c r="AJ307" i="3"/>
  <c r="AF307" i="3"/>
  <c r="AE307" i="3"/>
  <c r="AD307" i="3"/>
  <c r="AC307" i="3"/>
  <c r="AB307" i="3"/>
  <c r="AA307" i="3"/>
  <c r="X307" i="3"/>
  <c r="W307" i="3"/>
  <c r="V307" i="3"/>
  <c r="U307" i="3"/>
  <c r="T307" i="3"/>
  <c r="S307" i="3"/>
  <c r="E307" i="3"/>
  <c r="AN306" i="3"/>
  <c r="AM306" i="3"/>
  <c r="AK306" i="3"/>
  <c r="AJ306" i="3"/>
  <c r="AF306" i="3"/>
  <c r="AE306" i="3"/>
  <c r="AD306" i="3"/>
  <c r="AC306" i="3"/>
  <c r="AB306" i="3"/>
  <c r="AA306" i="3"/>
  <c r="X306" i="3"/>
  <c r="W306" i="3"/>
  <c r="V306" i="3"/>
  <c r="U306" i="3"/>
  <c r="T306" i="3"/>
  <c r="S306" i="3"/>
  <c r="F306" i="3"/>
  <c r="E306" i="3"/>
  <c r="AN305" i="3"/>
  <c r="AM305" i="3"/>
  <c r="AL305" i="3"/>
  <c r="AK305" i="3"/>
  <c r="AJ305" i="3"/>
  <c r="AF305" i="3"/>
  <c r="AE305" i="3"/>
  <c r="AD305" i="3"/>
  <c r="AC305" i="3"/>
  <c r="AB305" i="3"/>
  <c r="AA305" i="3"/>
  <c r="X305" i="3"/>
  <c r="W305" i="3"/>
  <c r="V305" i="3"/>
  <c r="U305" i="3"/>
  <c r="T305" i="3"/>
  <c r="S305" i="3"/>
  <c r="E305" i="3"/>
  <c r="F305" i="3" s="1"/>
  <c r="AN304" i="3"/>
  <c r="AM304" i="3"/>
  <c r="AL304" i="3"/>
  <c r="AK304" i="3"/>
  <c r="AJ304" i="3"/>
  <c r="AF304" i="3"/>
  <c r="AE304" i="3"/>
  <c r="AD304" i="3"/>
  <c r="AC304" i="3"/>
  <c r="AB304" i="3"/>
  <c r="AA304" i="3"/>
  <c r="X304" i="3"/>
  <c r="W304" i="3"/>
  <c r="V304" i="3"/>
  <c r="U304" i="3"/>
  <c r="T304" i="3"/>
  <c r="S304" i="3"/>
  <c r="F304" i="3"/>
  <c r="E304" i="3"/>
  <c r="AN303" i="3"/>
  <c r="AM303" i="3"/>
  <c r="AL303" i="3"/>
  <c r="AK303" i="3"/>
  <c r="AJ303" i="3"/>
  <c r="AF303" i="3"/>
  <c r="AE303" i="3"/>
  <c r="AD303" i="3"/>
  <c r="AC303" i="3"/>
  <c r="AB303" i="3"/>
  <c r="AA303" i="3"/>
  <c r="X303" i="3"/>
  <c r="W303" i="3"/>
  <c r="V303" i="3"/>
  <c r="U303" i="3"/>
  <c r="T303" i="3"/>
  <c r="S303" i="3"/>
  <c r="E303" i="3"/>
  <c r="AN302" i="3"/>
  <c r="AM302" i="3"/>
  <c r="AL302" i="3"/>
  <c r="AK302" i="3"/>
  <c r="AJ302" i="3"/>
  <c r="AF302" i="3"/>
  <c r="AE302" i="3"/>
  <c r="AD302" i="3"/>
  <c r="AC302" i="3"/>
  <c r="AB302" i="3"/>
  <c r="AA302" i="3"/>
  <c r="X302" i="3"/>
  <c r="W302" i="3"/>
  <c r="V302" i="3"/>
  <c r="U302" i="3"/>
  <c r="T302" i="3"/>
  <c r="S302" i="3"/>
  <c r="F302" i="3"/>
  <c r="E302" i="3"/>
  <c r="AN301" i="3"/>
  <c r="AM301" i="3"/>
  <c r="AL301" i="3"/>
  <c r="AK301" i="3"/>
  <c r="AJ301" i="3"/>
  <c r="AF301" i="3"/>
  <c r="AE301" i="3"/>
  <c r="AD301" i="3"/>
  <c r="AC301" i="3"/>
  <c r="AB301" i="3"/>
  <c r="AA301" i="3"/>
  <c r="X301" i="3"/>
  <c r="W301" i="3"/>
  <c r="V301" i="3"/>
  <c r="U301" i="3"/>
  <c r="T301" i="3"/>
  <c r="S301" i="3"/>
  <c r="E301" i="3"/>
  <c r="AN300" i="3"/>
  <c r="AM300" i="3"/>
  <c r="AL300" i="3"/>
  <c r="AK300" i="3"/>
  <c r="AJ300" i="3"/>
  <c r="AF300" i="3"/>
  <c r="AE300" i="3"/>
  <c r="AD300" i="3"/>
  <c r="AC300" i="3"/>
  <c r="AB300" i="3"/>
  <c r="AA300" i="3"/>
  <c r="X300" i="3"/>
  <c r="W300" i="3"/>
  <c r="V300" i="3"/>
  <c r="U300" i="3"/>
  <c r="T300" i="3"/>
  <c r="S300" i="3"/>
  <c r="F300" i="3"/>
  <c r="E300" i="3"/>
  <c r="AN299" i="3"/>
  <c r="AM299" i="3"/>
  <c r="AL299" i="3"/>
  <c r="AK299" i="3"/>
  <c r="AJ299" i="3"/>
  <c r="AF299" i="3"/>
  <c r="AE299" i="3"/>
  <c r="AD299" i="3"/>
  <c r="AC299" i="3"/>
  <c r="AB299" i="3"/>
  <c r="AA299" i="3"/>
  <c r="X299" i="3"/>
  <c r="W299" i="3"/>
  <c r="V299" i="3"/>
  <c r="U299" i="3"/>
  <c r="T299" i="3"/>
  <c r="S299" i="3"/>
  <c r="E299" i="3"/>
  <c r="AN298" i="3"/>
  <c r="AM298" i="3"/>
  <c r="AL298" i="3"/>
  <c r="AK298" i="3"/>
  <c r="AJ298" i="3"/>
  <c r="AF298" i="3"/>
  <c r="AE298" i="3"/>
  <c r="AD298" i="3"/>
  <c r="AC298" i="3"/>
  <c r="AB298" i="3"/>
  <c r="AA298" i="3"/>
  <c r="X298" i="3"/>
  <c r="W298" i="3"/>
  <c r="V298" i="3"/>
  <c r="U298" i="3"/>
  <c r="T298" i="3"/>
  <c r="S298" i="3"/>
  <c r="F298" i="3"/>
  <c r="E298" i="3"/>
  <c r="AN297" i="3"/>
  <c r="AM297" i="3"/>
  <c r="AL297" i="3"/>
  <c r="AK297" i="3"/>
  <c r="AJ297" i="3"/>
  <c r="AF297" i="3"/>
  <c r="AE297" i="3"/>
  <c r="AD297" i="3"/>
  <c r="AC297" i="3"/>
  <c r="AB297" i="3"/>
  <c r="AA297" i="3"/>
  <c r="X297" i="3"/>
  <c r="W297" i="3"/>
  <c r="V297" i="3"/>
  <c r="U297" i="3"/>
  <c r="T297" i="3"/>
  <c r="S297" i="3"/>
  <c r="E297" i="3"/>
  <c r="AN296" i="3"/>
  <c r="AM296" i="3"/>
  <c r="AL296" i="3"/>
  <c r="AK296" i="3"/>
  <c r="AJ296" i="3"/>
  <c r="AF296" i="3"/>
  <c r="AE296" i="3"/>
  <c r="AD296" i="3"/>
  <c r="AC296" i="3"/>
  <c r="AB296" i="3"/>
  <c r="AA296" i="3"/>
  <c r="X296" i="3"/>
  <c r="W296" i="3"/>
  <c r="V296" i="3"/>
  <c r="U296" i="3"/>
  <c r="T296" i="3"/>
  <c r="S296" i="3"/>
  <c r="F296" i="3"/>
  <c r="E296" i="3"/>
  <c r="AN295" i="3"/>
  <c r="AM295" i="3"/>
  <c r="AL295" i="3"/>
  <c r="AK295" i="3"/>
  <c r="AJ295" i="3"/>
  <c r="AF295" i="3"/>
  <c r="AE295" i="3"/>
  <c r="AD295" i="3"/>
  <c r="AC295" i="3"/>
  <c r="AB295" i="3"/>
  <c r="AA295" i="3"/>
  <c r="X295" i="3"/>
  <c r="W295" i="3"/>
  <c r="V295" i="3"/>
  <c r="U295" i="3"/>
  <c r="T295" i="3"/>
  <c r="S295" i="3"/>
  <c r="E295" i="3"/>
  <c r="F295" i="3" s="1"/>
  <c r="AN294" i="3"/>
  <c r="AM294" i="3"/>
  <c r="AK294" i="3"/>
  <c r="AJ294" i="3"/>
  <c r="AF294" i="3"/>
  <c r="AE294" i="3"/>
  <c r="AD294" i="3"/>
  <c r="AC294" i="3"/>
  <c r="AB294" i="3"/>
  <c r="AA294" i="3"/>
  <c r="X294" i="3"/>
  <c r="W294" i="3"/>
  <c r="V294" i="3"/>
  <c r="U294" i="3"/>
  <c r="T294" i="3"/>
  <c r="S294" i="3"/>
  <c r="F294" i="3"/>
  <c r="E294" i="3"/>
  <c r="AN293" i="3"/>
  <c r="AM293" i="3"/>
  <c r="AL293" i="3"/>
  <c r="AK293" i="3"/>
  <c r="AJ293" i="3"/>
  <c r="AF293" i="3"/>
  <c r="AE293" i="3"/>
  <c r="AD293" i="3"/>
  <c r="AC293" i="3"/>
  <c r="AB293" i="3"/>
  <c r="AA293" i="3"/>
  <c r="X293" i="3"/>
  <c r="W293" i="3"/>
  <c r="V293" i="3"/>
  <c r="U293" i="3"/>
  <c r="T293" i="3"/>
  <c r="S293" i="3"/>
  <c r="E293" i="3"/>
  <c r="AN292" i="3"/>
  <c r="AM292" i="3"/>
  <c r="AL292" i="3"/>
  <c r="AK292" i="3"/>
  <c r="AJ292" i="3"/>
  <c r="AF292" i="3"/>
  <c r="AE292" i="3"/>
  <c r="AD292" i="3"/>
  <c r="AC292" i="3"/>
  <c r="AB292" i="3"/>
  <c r="AA292" i="3"/>
  <c r="X292" i="3"/>
  <c r="W292" i="3"/>
  <c r="V292" i="3"/>
  <c r="U292" i="3"/>
  <c r="T292" i="3"/>
  <c r="S292" i="3"/>
  <c r="AN291" i="3"/>
  <c r="AM291" i="3"/>
  <c r="AL291" i="3"/>
  <c r="AK291" i="3"/>
  <c r="AJ291" i="3"/>
  <c r="AF291" i="3"/>
  <c r="AE291" i="3"/>
  <c r="AD291" i="3"/>
  <c r="AC291" i="3"/>
  <c r="AB291" i="3"/>
  <c r="AA291" i="3"/>
  <c r="X291" i="3"/>
  <c r="W291" i="3"/>
  <c r="V291" i="3"/>
  <c r="U291" i="3"/>
  <c r="T291" i="3"/>
  <c r="S291" i="3"/>
  <c r="E291" i="3"/>
  <c r="AN290" i="3"/>
  <c r="AM290" i="3"/>
  <c r="AL290" i="3"/>
  <c r="AK290" i="3"/>
  <c r="AJ290" i="3"/>
  <c r="AF290" i="3"/>
  <c r="AE290" i="3"/>
  <c r="AD290" i="3"/>
  <c r="AC290" i="3"/>
  <c r="AB290" i="3"/>
  <c r="AA290" i="3"/>
  <c r="X290" i="3"/>
  <c r="W290" i="3"/>
  <c r="V290" i="3"/>
  <c r="U290" i="3"/>
  <c r="T290" i="3"/>
  <c r="S290" i="3"/>
  <c r="F290" i="3"/>
  <c r="E290" i="3"/>
  <c r="AN289" i="3"/>
  <c r="AM289" i="3"/>
  <c r="AL289" i="3"/>
  <c r="AK289" i="3"/>
  <c r="AJ289" i="3"/>
  <c r="AF289" i="3"/>
  <c r="AE289" i="3"/>
  <c r="AD289" i="3"/>
  <c r="AC289" i="3"/>
  <c r="AB289" i="3"/>
  <c r="AA289" i="3"/>
  <c r="X289" i="3"/>
  <c r="W289" i="3"/>
  <c r="V289" i="3"/>
  <c r="U289" i="3"/>
  <c r="T289" i="3"/>
  <c r="S289" i="3"/>
  <c r="E289" i="3"/>
  <c r="AN288" i="3"/>
  <c r="AM288" i="3"/>
  <c r="AL288" i="3"/>
  <c r="AK288" i="3"/>
  <c r="AJ288" i="3"/>
  <c r="AF288" i="3"/>
  <c r="AE288" i="3"/>
  <c r="AD288" i="3"/>
  <c r="AC288" i="3"/>
  <c r="AB288" i="3"/>
  <c r="AA288" i="3"/>
  <c r="X288" i="3"/>
  <c r="W288" i="3"/>
  <c r="V288" i="3"/>
  <c r="U288" i="3"/>
  <c r="T288" i="3"/>
  <c r="S288" i="3"/>
  <c r="F288" i="3"/>
  <c r="E288" i="3"/>
  <c r="AN287" i="3"/>
  <c r="AM287" i="3"/>
  <c r="AL287" i="3"/>
  <c r="AK287" i="3"/>
  <c r="AJ287" i="3"/>
  <c r="AF287" i="3"/>
  <c r="AE287" i="3"/>
  <c r="AD287" i="3"/>
  <c r="AC287" i="3"/>
  <c r="AB287" i="3"/>
  <c r="AA287" i="3"/>
  <c r="X287" i="3"/>
  <c r="W287" i="3"/>
  <c r="V287" i="3"/>
  <c r="U287" i="3"/>
  <c r="T287" i="3"/>
  <c r="S287" i="3"/>
  <c r="E287" i="3"/>
  <c r="F287" i="3" s="1"/>
  <c r="AN286" i="3"/>
  <c r="AM286" i="3"/>
  <c r="AL286" i="3"/>
  <c r="AK286" i="3"/>
  <c r="AJ286" i="3"/>
  <c r="AF286" i="3"/>
  <c r="AE286" i="3"/>
  <c r="AD286" i="3"/>
  <c r="AC286" i="3"/>
  <c r="AB286" i="3"/>
  <c r="AA286" i="3"/>
  <c r="X286" i="3"/>
  <c r="W286" i="3"/>
  <c r="V286" i="3"/>
  <c r="U286" i="3"/>
  <c r="T286" i="3"/>
  <c r="S286" i="3"/>
  <c r="F286" i="3"/>
  <c r="E286" i="3"/>
  <c r="AN285" i="3"/>
  <c r="AM285" i="3"/>
  <c r="AK285" i="3"/>
  <c r="AJ285" i="3"/>
  <c r="AF285" i="3"/>
  <c r="AE285" i="3"/>
  <c r="AD285" i="3"/>
  <c r="AC285" i="3"/>
  <c r="AB285" i="3"/>
  <c r="AA285" i="3"/>
  <c r="X285" i="3"/>
  <c r="W285" i="3"/>
  <c r="V285" i="3"/>
  <c r="U285" i="3"/>
  <c r="T285" i="3"/>
  <c r="S285" i="3"/>
  <c r="E285" i="3"/>
  <c r="AM284" i="3"/>
  <c r="AK284" i="3"/>
  <c r="AJ284" i="3"/>
  <c r="AF284" i="3"/>
  <c r="AE284" i="3"/>
  <c r="AD284" i="3"/>
  <c r="AC284" i="3"/>
  <c r="AB284" i="3"/>
  <c r="AA284" i="3"/>
  <c r="X284" i="3"/>
  <c r="W284" i="3"/>
  <c r="V284" i="3"/>
  <c r="U284" i="3"/>
  <c r="T284" i="3"/>
  <c r="S284" i="3"/>
  <c r="F284" i="3"/>
  <c r="E284" i="3"/>
  <c r="AN284" i="3" s="1"/>
  <c r="AN283" i="3"/>
  <c r="AM283" i="3"/>
  <c r="AK283" i="3"/>
  <c r="AJ283" i="3"/>
  <c r="AF283" i="3"/>
  <c r="AE283" i="3"/>
  <c r="AD283" i="3"/>
  <c r="AC283" i="3"/>
  <c r="AB283" i="3"/>
  <c r="AA283" i="3"/>
  <c r="X283" i="3"/>
  <c r="W283" i="3"/>
  <c r="V283" i="3"/>
  <c r="U283" i="3"/>
  <c r="T283" i="3"/>
  <c r="S283" i="3"/>
  <c r="E283" i="3"/>
  <c r="F283" i="3" s="1"/>
  <c r="AN282" i="3"/>
  <c r="AM282" i="3"/>
  <c r="AL282" i="3"/>
  <c r="AK282" i="3"/>
  <c r="AJ282" i="3"/>
  <c r="AF282" i="3"/>
  <c r="AE282" i="3"/>
  <c r="AD282" i="3"/>
  <c r="AC282" i="3"/>
  <c r="AB282" i="3"/>
  <c r="AA282" i="3"/>
  <c r="X282" i="3"/>
  <c r="W282" i="3"/>
  <c r="V282" i="3"/>
  <c r="U282" i="3"/>
  <c r="T282" i="3"/>
  <c r="S282" i="3"/>
  <c r="AN281" i="3"/>
  <c r="AM281" i="3"/>
  <c r="AL281" i="3"/>
  <c r="AJ281" i="3"/>
  <c r="AF281" i="3"/>
  <c r="AE281" i="3"/>
  <c r="AD281" i="3"/>
  <c r="AC281" i="3"/>
  <c r="AB281" i="3"/>
  <c r="AA281" i="3"/>
  <c r="X281" i="3"/>
  <c r="W281" i="3"/>
  <c r="V281" i="3"/>
  <c r="U281" i="3"/>
  <c r="T281" i="3"/>
  <c r="S281" i="3"/>
  <c r="E281" i="3"/>
  <c r="AM280" i="3"/>
  <c r="AL280" i="3"/>
  <c r="AK280" i="3"/>
  <c r="AJ280" i="3"/>
  <c r="AF280" i="3"/>
  <c r="AE280" i="3"/>
  <c r="AD280" i="3"/>
  <c r="AC280" i="3"/>
  <c r="AB280" i="3"/>
  <c r="AA280" i="3"/>
  <c r="X280" i="3"/>
  <c r="W280" i="3"/>
  <c r="V280" i="3"/>
  <c r="U280" i="3"/>
  <c r="T280" i="3"/>
  <c r="S280" i="3"/>
  <c r="F280" i="3"/>
  <c r="E280" i="3"/>
  <c r="AN280" i="3" s="1"/>
  <c r="AM279" i="3"/>
  <c r="AK279" i="3"/>
  <c r="AJ279" i="3"/>
  <c r="AF279" i="3"/>
  <c r="AE279" i="3"/>
  <c r="AD279" i="3"/>
  <c r="AC279" i="3"/>
  <c r="AB279" i="3"/>
  <c r="AA279" i="3"/>
  <c r="X279" i="3"/>
  <c r="W279" i="3"/>
  <c r="V279" i="3"/>
  <c r="U279" i="3"/>
  <c r="T279" i="3"/>
  <c r="S279" i="3"/>
  <c r="E279" i="3"/>
  <c r="AN279" i="3" s="1"/>
  <c r="AN278" i="3"/>
  <c r="AM278" i="3"/>
  <c r="AL278" i="3"/>
  <c r="AK278" i="3"/>
  <c r="AJ278" i="3"/>
  <c r="AF278" i="3"/>
  <c r="AE278" i="3"/>
  <c r="AD278" i="3"/>
  <c r="AC278" i="3"/>
  <c r="AB278" i="3"/>
  <c r="AA278" i="3"/>
  <c r="X278" i="3"/>
  <c r="W278" i="3"/>
  <c r="V278" i="3"/>
  <c r="U278" i="3"/>
  <c r="T278" i="3"/>
  <c r="S278" i="3"/>
  <c r="F278" i="3"/>
  <c r="E278" i="3"/>
  <c r="AM277" i="3"/>
  <c r="AJ277" i="3"/>
  <c r="AF277" i="3"/>
  <c r="AE277" i="3"/>
  <c r="AD277" i="3"/>
  <c r="AC277" i="3"/>
  <c r="AB277" i="3"/>
  <c r="AA277" i="3"/>
  <c r="X277" i="3"/>
  <c r="W277" i="3"/>
  <c r="V277" i="3"/>
  <c r="U277" i="3"/>
  <c r="T277" i="3"/>
  <c r="S277" i="3"/>
  <c r="E277" i="3"/>
  <c r="AN276" i="3"/>
  <c r="AM276" i="3"/>
  <c r="AL276" i="3"/>
  <c r="AK276" i="3"/>
  <c r="AJ276" i="3"/>
  <c r="AF276" i="3"/>
  <c r="AE276" i="3"/>
  <c r="AD276" i="3"/>
  <c r="AC276" i="3"/>
  <c r="AB276" i="3"/>
  <c r="AA276" i="3"/>
  <c r="X276" i="3"/>
  <c r="W276" i="3"/>
  <c r="V276" i="3"/>
  <c r="U276" i="3"/>
  <c r="T276" i="3"/>
  <c r="S276" i="3"/>
  <c r="F276" i="3"/>
  <c r="E276" i="3"/>
  <c r="AN275" i="3"/>
  <c r="AM275" i="3"/>
  <c r="AL275" i="3"/>
  <c r="AK275" i="3"/>
  <c r="AJ275" i="3"/>
  <c r="AF275" i="3"/>
  <c r="AE275" i="3"/>
  <c r="AD275" i="3"/>
  <c r="AC275" i="3"/>
  <c r="AB275" i="3"/>
  <c r="AA275" i="3"/>
  <c r="X275" i="3"/>
  <c r="W275" i="3"/>
  <c r="V275" i="3"/>
  <c r="U275" i="3"/>
  <c r="T275" i="3"/>
  <c r="S275" i="3"/>
  <c r="E275" i="3"/>
  <c r="F275" i="3" s="1"/>
  <c r="AN274" i="3"/>
  <c r="AM274" i="3"/>
  <c r="AL274" i="3"/>
  <c r="AK274" i="3"/>
  <c r="AJ274" i="3"/>
  <c r="AF274" i="3"/>
  <c r="AE274" i="3"/>
  <c r="AD274" i="3"/>
  <c r="AC274" i="3"/>
  <c r="AB274" i="3"/>
  <c r="AA274" i="3"/>
  <c r="X274" i="3"/>
  <c r="W274" i="3"/>
  <c r="V274" i="3"/>
  <c r="U274" i="3"/>
  <c r="T274" i="3"/>
  <c r="S274" i="3"/>
  <c r="F274" i="3"/>
  <c r="E274" i="3"/>
  <c r="AM273" i="3"/>
  <c r="AJ273" i="3"/>
  <c r="AF273" i="3"/>
  <c r="AE273" i="3"/>
  <c r="AD273" i="3"/>
  <c r="AC273" i="3"/>
  <c r="AB273" i="3"/>
  <c r="AA273" i="3"/>
  <c r="X273" i="3"/>
  <c r="W273" i="3"/>
  <c r="V273" i="3"/>
  <c r="U273" i="3"/>
  <c r="T273" i="3"/>
  <c r="S273" i="3"/>
  <c r="E273" i="3"/>
  <c r="AL273" i="3" s="1"/>
  <c r="AN272" i="3"/>
  <c r="AM272" i="3"/>
  <c r="AL272" i="3"/>
  <c r="AK272" i="3"/>
  <c r="AJ272" i="3"/>
  <c r="AF272" i="3"/>
  <c r="AE272" i="3"/>
  <c r="AD272" i="3"/>
  <c r="AC272" i="3"/>
  <c r="AB272" i="3"/>
  <c r="AA272" i="3"/>
  <c r="X272" i="3"/>
  <c r="W272" i="3"/>
  <c r="V272" i="3"/>
  <c r="U272" i="3"/>
  <c r="T272" i="3"/>
  <c r="S272" i="3"/>
  <c r="F272" i="3"/>
  <c r="E272" i="3"/>
  <c r="AM271" i="3"/>
  <c r="AJ271" i="3"/>
  <c r="AF271" i="3"/>
  <c r="AE271" i="3"/>
  <c r="AD271" i="3"/>
  <c r="AC271" i="3"/>
  <c r="AB271" i="3"/>
  <c r="AA271" i="3"/>
  <c r="X271" i="3"/>
  <c r="W271" i="3"/>
  <c r="V271" i="3"/>
  <c r="U271" i="3"/>
  <c r="T271" i="3"/>
  <c r="S271" i="3"/>
  <c r="E271" i="3"/>
  <c r="AM270" i="3"/>
  <c r="AK270" i="3"/>
  <c r="AJ270" i="3"/>
  <c r="AF270" i="3"/>
  <c r="AE270" i="3"/>
  <c r="AD270" i="3"/>
  <c r="AC270" i="3"/>
  <c r="AB270" i="3"/>
  <c r="AA270" i="3"/>
  <c r="X270" i="3"/>
  <c r="W270" i="3"/>
  <c r="V270" i="3"/>
  <c r="U270" i="3"/>
  <c r="T270" i="3"/>
  <c r="S270" i="3"/>
  <c r="F270" i="3"/>
  <c r="E270" i="3"/>
  <c r="AN270" i="3" s="1"/>
  <c r="AM269" i="3"/>
  <c r="AK269" i="3"/>
  <c r="AJ269" i="3"/>
  <c r="AF269" i="3"/>
  <c r="AE269" i="3"/>
  <c r="AD269" i="3"/>
  <c r="AC269" i="3"/>
  <c r="AB269" i="3"/>
  <c r="AA269" i="3"/>
  <c r="X269" i="3"/>
  <c r="W269" i="3"/>
  <c r="V269" i="3"/>
  <c r="U269" i="3"/>
  <c r="T269" i="3"/>
  <c r="S269" i="3"/>
  <c r="E269" i="3"/>
  <c r="AN269" i="3" s="1"/>
  <c r="AM268" i="3"/>
  <c r="AL268" i="3"/>
  <c r="AK268" i="3"/>
  <c r="AJ268" i="3"/>
  <c r="AF268" i="3"/>
  <c r="AE268" i="3"/>
  <c r="AD268" i="3"/>
  <c r="AC268" i="3"/>
  <c r="AB268" i="3"/>
  <c r="AA268" i="3"/>
  <c r="X268" i="3"/>
  <c r="W268" i="3"/>
  <c r="V268" i="3"/>
  <c r="U268" i="3"/>
  <c r="T268" i="3"/>
  <c r="S268" i="3"/>
  <c r="F268" i="3"/>
  <c r="E268" i="3"/>
  <c r="AN268" i="3" s="1"/>
  <c r="AM267" i="3"/>
  <c r="AK267" i="3"/>
  <c r="AJ267" i="3"/>
  <c r="AF267" i="3"/>
  <c r="AE267" i="3"/>
  <c r="AD267" i="3"/>
  <c r="AC267" i="3"/>
  <c r="AB267" i="3"/>
  <c r="AA267" i="3"/>
  <c r="X267" i="3"/>
  <c r="W267" i="3"/>
  <c r="V267" i="3"/>
  <c r="U267" i="3"/>
  <c r="T267" i="3"/>
  <c r="S267" i="3"/>
  <c r="E267" i="3"/>
  <c r="AN267" i="3" s="1"/>
  <c r="AM266" i="3"/>
  <c r="AK266" i="3"/>
  <c r="AJ266" i="3"/>
  <c r="AF266" i="3"/>
  <c r="AE266" i="3"/>
  <c r="AD266" i="3"/>
  <c r="AC266" i="3"/>
  <c r="AB266" i="3"/>
  <c r="AA266" i="3"/>
  <c r="X266" i="3"/>
  <c r="W266" i="3"/>
  <c r="V266" i="3"/>
  <c r="U266" i="3"/>
  <c r="T266" i="3"/>
  <c r="S266" i="3"/>
  <c r="F266" i="3"/>
  <c r="E266" i="3"/>
  <c r="AN266" i="3" s="1"/>
  <c r="AF265" i="3"/>
  <c r="AE265" i="3"/>
  <c r="AD265" i="3"/>
  <c r="AC265" i="3"/>
  <c r="AB265" i="3"/>
  <c r="AA265" i="3"/>
  <c r="X265" i="3"/>
  <c r="W265" i="3"/>
  <c r="V265" i="3"/>
  <c r="U265" i="3"/>
  <c r="T265" i="3"/>
  <c r="S265" i="3"/>
  <c r="E265" i="3"/>
  <c r="AJ265" i="3" s="1"/>
  <c r="AM264" i="3"/>
  <c r="AL264" i="3"/>
  <c r="AK264" i="3"/>
  <c r="AF264" i="3"/>
  <c r="AE264" i="3"/>
  <c r="AD264" i="3"/>
  <c r="AC264" i="3"/>
  <c r="AB264" i="3"/>
  <c r="AA264" i="3"/>
  <c r="X264" i="3"/>
  <c r="W264" i="3"/>
  <c r="V264" i="3"/>
  <c r="U264" i="3"/>
  <c r="T264" i="3"/>
  <c r="S264" i="3"/>
  <c r="F264" i="3"/>
  <c r="E264" i="3"/>
  <c r="AN264" i="3" s="1"/>
  <c r="AN263" i="3"/>
  <c r="AM263" i="3"/>
  <c r="AL263" i="3"/>
  <c r="AJ263" i="3"/>
  <c r="AF263" i="3"/>
  <c r="AE263" i="3"/>
  <c r="AD263" i="3"/>
  <c r="AC263" i="3"/>
  <c r="AB263" i="3"/>
  <c r="AA263" i="3"/>
  <c r="X263" i="3"/>
  <c r="W263" i="3"/>
  <c r="V263" i="3"/>
  <c r="U263" i="3"/>
  <c r="T263" i="3"/>
  <c r="S263" i="3"/>
  <c r="E263" i="3"/>
  <c r="AN262" i="3"/>
  <c r="AM262" i="3"/>
  <c r="AL262" i="3"/>
  <c r="AK262" i="3"/>
  <c r="AJ262" i="3"/>
  <c r="AF262" i="3"/>
  <c r="AE262" i="3"/>
  <c r="AD262" i="3"/>
  <c r="AC262" i="3"/>
  <c r="AB262" i="3"/>
  <c r="AA262" i="3"/>
  <c r="X262" i="3"/>
  <c r="W262" i="3"/>
  <c r="V262" i="3"/>
  <c r="U262" i="3"/>
  <c r="T262" i="3"/>
  <c r="S262" i="3"/>
  <c r="F262" i="3"/>
  <c r="E262" i="3"/>
  <c r="AN261" i="3"/>
  <c r="AM261" i="3"/>
  <c r="AK261" i="3"/>
  <c r="AJ261" i="3"/>
  <c r="AF261" i="3"/>
  <c r="AE261" i="3"/>
  <c r="AD261" i="3"/>
  <c r="AC261" i="3"/>
  <c r="AB261" i="3"/>
  <c r="AA261" i="3"/>
  <c r="X261" i="3"/>
  <c r="W261" i="3"/>
  <c r="V261" i="3"/>
  <c r="U261" i="3"/>
  <c r="T261" i="3"/>
  <c r="S261" i="3"/>
  <c r="E261" i="3"/>
  <c r="F261" i="3" s="1"/>
  <c r="AM260" i="3"/>
  <c r="AL260" i="3"/>
  <c r="AK260" i="3"/>
  <c r="AJ260" i="3"/>
  <c r="AF260" i="3"/>
  <c r="AE260" i="3"/>
  <c r="AD260" i="3"/>
  <c r="AC260" i="3"/>
  <c r="AB260" i="3"/>
  <c r="AA260" i="3"/>
  <c r="X260" i="3"/>
  <c r="W260" i="3"/>
  <c r="V260" i="3"/>
  <c r="U260" i="3"/>
  <c r="T260" i="3"/>
  <c r="S260" i="3"/>
  <c r="F260" i="3"/>
  <c r="E260" i="3"/>
  <c r="AN260" i="3" s="1"/>
  <c r="AF259" i="3"/>
  <c r="AE259" i="3"/>
  <c r="AD259" i="3"/>
  <c r="AC259" i="3"/>
  <c r="AB259" i="3"/>
  <c r="AA259" i="3"/>
  <c r="X259" i="3"/>
  <c r="W259" i="3"/>
  <c r="V259" i="3"/>
  <c r="U259" i="3"/>
  <c r="T259" i="3"/>
  <c r="S259" i="3"/>
  <c r="E259" i="3"/>
  <c r="AJ259" i="3" s="1"/>
  <c r="AM258" i="3"/>
  <c r="AK258" i="3"/>
  <c r="AJ258" i="3"/>
  <c r="AF258" i="3"/>
  <c r="AE258" i="3"/>
  <c r="AD258" i="3"/>
  <c r="AC258" i="3"/>
  <c r="AB258" i="3"/>
  <c r="AA258" i="3"/>
  <c r="X258" i="3"/>
  <c r="W258" i="3"/>
  <c r="V258" i="3"/>
  <c r="U258" i="3"/>
  <c r="T258" i="3"/>
  <c r="S258" i="3"/>
  <c r="F258" i="3"/>
  <c r="E258" i="3"/>
  <c r="AN258" i="3" s="1"/>
  <c r="AJ257" i="3"/>
  <c r="AF257" i="3"/>
  <c r="AE257" i="3"/>
  <c r="AD257" i="3"/>
  <c r="AC257" i="3"/>
  <c r="AB257" i="3"/>
  <c r="AA257" i="3"/>
  <c r="X257" i="3"/>
  <c r="W257" i="3"/>
  <c r="V257" i="3"/>
  <c r="U257" i="3"/>
  <c r="T257" i="3"/>
  <c r="S257" i="3"/>
  <c r="E257" i="3"/>
  <c r="AL257" i="3" s="1"/>
  <c r="AM256" i="3"/>
  <c r="AL256" i="3"/>
  <c r="AK256" i="3"/>
  <c r="AJ256" i="3"/>
  <c r="AF256" i="3"/>
  <c r="AE256" i="3"/>
  <c r="AD256" i="3"/>
  <c r="AC256" i="3"/>
  <c r="AB256" i="3"/>
  <c r="AA256" i="3"/>
  <c r="X256" i="3"/>
  <c r="W256" i="3"/>
  <c r="V256" i="3"/>
  <c r="U256" i="3"/>
  <c r="T256" i="3"/>
  <c r="S256" i="3"/>
  <c r="F256" i="3"/>
  <c r="E256" i="3"/>
  <c r="AN256" i="3" s="1"/>
  <c r="AM255" i="3"/>
  <c r="AK255" i="3"/>
  <c r="AJ255" i="3"/>
  <c r="AF255" i="3"/>
  <c r="AE255" i="3"/>
  <c r="AD255" i="3"/>
  <c r="AC255" i="3"/>
  <c r="AB255" i="3"/>
  <c r="AA255" i="3"/>
  <c r="X255" i="3"/>
  <c r="W255" i="3"/>
  <c r="V255" i="3"/>
  <c r="U255" i="3"/>
  <c r="T255" i="3"/>
  <c r="S255" i="3"/>
  <c r="E255" i="3"/>
  <c r="AN255" i="3" s="1"/>
  <c r="AM254" i="3"/>
  <c r="AK254" i="3"/>
  <c r="AJ254" i="3"/>
  <c r="AF254" i="3"/>
  <c r="AE254" i="3"/>
  <c r="AD254" i="3"/>
  <c r="AC254" i="3"/>
  <c r="AB254" i="3"/>
  <c r="AA254" i="3"/>
  <c r="X254" i="3"/>
  <c r="W254" i="3"/>
  <c r="V254" i="3"/>
  <c r="U254" i="3"/>
  <c r="T254" i="3"/>
  <c r="S254" i="3"/>
  <c r="F254" i="3"/>
  <c r="E254" i="3"/>
  <c r="AN254" i="3" s="1"/>
  <c r="AN253" i="3"/>
  <c r="AM253" i="3"/>
  <c r="AL253" i="3"/>
  <c r="AK253" i="3"/>
  <c r="AJ253" i="3"/>
  <c r="AF253" i="3"/>
  <c r="AE253" i="3"/>
  <c r="AD253" i="3"/>
  <c r="AC253" i="3"/>
  <c r="AB253" i="3"/>
  <c r="AA253" i="3"/>
  <c r="X253" i="3"/>
  <c r="W253" i="3"/>
  <c r="V253" i="3"/>
  <c r="U253" i="3"/>
  <c r="T253" i="3"/>
  <c r="S253" i="3"/>
  <c r="E253" i="3"/>
  <c r="F253" i="3" s="1"/>
  <c r="AM252" i="3"/>
  <c r="AL252" i="3"/>
  <c r="AK252" i="3"/>
  <c r="AJ252" i="3"/>
  <c r="AF252" i="3"/>
  <c r="AE252" i="3"/>
  <c r="AD252" i="3"/>
  <c r="AC252" i="3"/>
  <c r="AB252" i="3"/>
  <c r="AA252" i="3"/>
  <c r="X252" i="3"/>
  <c r="W252" i="3"/>
  <c r="V252" i="3"/>
  <c r="U252" i="3"/>
  <c r="T252" i="3"/>
  <c r="S252" i="3"/>
  <c r="F252" i="3"/>
  <c r="E252" i="3"/>
  <c r="AN252" i="3" s="1"/>
  <c r="AN251" i="3"/>
  <c r="AJ251" i="3"/>
  <c r="AF251" i="3"/>
  <c r="AE251" i="3"/>
  <c r="AD251" i="3"/>
  <c r="AC251" i="3"/>
  <c r="AB251" i="3"/>
  <c r="AA251" i="3"/>
  <c r="X251" i="3"/>
  <c r="W251" i="3"/>
  <c r="V251" i="3"/>
  <c r="U251" i="3"/>
  <c r="T251" i="3"/>
  <c r="S251" i="3"/>
  <c r="E251" i="3"/>
  <c r="AN250" i="3"/>
  <c r="AM250" i="3"/>
  <c r="AL250" i="3"/>
  <c r="AK250" i="3"/>
  <c r="AJ250" i="3"/>
  <c r="AF250" i="3"/>
  <c r="AE250" i="3"/>
  <c r="AD250" i="3"/>
  <c r="AC250" i="3"/>
  <c r="AB250" i="3"/>
  <c r="AA250" i="3"/>
  <c r="X250" i="3"/>
  <c r="W250" i="3"/>
  <c r="V250" i="3"/>
  <c r="U250" i="3"/>
  <c r="T250" i="3"/>
  <c r="S250" i="3"/>
  <c r="F250" i="3"/>
  <c r="E250" i="3"/>
  <c r="AF249" i="3"/>
  <c r="AE249" i="3"/>
  <c r="AD249" i="3"/>
  <c r="AC249" i="3"/>
  <c r="AB249" i="3"/>
  <c r="AA249" i="3"/>
  <c r="X249" i="3"/>
  <c r="W249" i="3"/>
  <c r="V249" i="3"/>
  <c r="U249" i="3"/>
  <c r="T249" i="3"/>
  <c r="S249" i="3"/>
  <c r="E249" i="3"/>
  <c r="AM248" i="3"/>
  <c r="AL248" i="3"/>
  <c r="AK248" i="3"/>
  <c r="AF248" i="3"/>
  <c r="AE248" i="3"/>
  <c r="AD248" i="3"/>
  <c r="AC248" i="3"/>
  <c r="AB248" i="3"/>
  <c r="AA248" i="3"/>
  <c r="X248" i="3"/>
  <c r="W248" i="3"/>
  <c r="V248" i="3"/>
  <c r="U248" i="3"/>
  <c r="T248" i="3"/>
  <c r="S248" i="3"/>
  <c r="F248" i="3"/>
  <c r="E248" i="3"/>
  <c r="AN248" i="3" s="1"/>
  <c r="AM247" i="3"/>
  <c r="AK247" i="3"/>
  <c r="AJ247" i="3"/>
  <c r="AF247" i="3"/>
  <c r="AE247" i="3"/>
  <c r="AD247" i="3"/>
  <c r="AC247" i="3"/>
  <c r="AB247" i="3"/>
  <c r="AA247" i="3"/>
  <c r="X247" i="3"/>
  <c r="W247" i="3"/>
  <c r="V247" i="3"/>
  <c r="U247" i="3"/>
  <c r="T247" i="3"/>
  <c r="S247" i="3"/>
  <c r="E247" i="3"/>
  <c r="AN247" i="3" s="1"/>
  <c r="AM246" i="3"/>
  <c r="AK246" i="3"/>
  <c r="AJ246" i="3"/>
  <c r="AF246" i="3"/>
  <c r="AE246" i="3"/>
  <c r="AD246" i="3"/>
  <c r="AC246" i="3"/>
  <c r="AB246" i="3"/>
  <c r="AA246" i="3"/>
  <c r="X246" i="3"/>
  <c r="W246" i="3"/>
  <c r="V246" i="3"/>
  <c r="U246" i="3"/>
  <c r="T246" i="3"/>
  <c r="S246" i="3"/>
  <c r="F246" i="3"/>
  <c r="E246" i="3"/>
  <c r="AN246" i="3" s="1"/>
  <c r="AN245" i="3"/>
  <c r="AJ245" i="3"/>
  <c r="AF245" i="3"/>
  <c r="AE245" i="3"/>
  <c r="AD245" i="3"/>
  <c r="AC245" i="3"/>
  <c r="AB245" i="3"/>
  <c r="AA245" i="3"/>
  <c r="X245" i="3"/>
  <c r="W245" i="3"/>
  <c r="V245" i="3"/>
  <c r="U245" i="3"/>
  <c r="T245" i="3"/>
  <c r="S245" i="3"/>
  <c r="E245" i="3"/>
  <c r="AN244" i="3"/>
  <c r="AM244" i="3"/>
  <c r="AL244" i="3"/>
  <c r="AK244" i="3"/>
  <c r="AJ244" i="3"/>
  <c r="AF244" i="3"/>
  <c r="AE244" i="3"/>
  <c r="AD244" i="3"/>
  <c r="AC244" i="3"/>
  <c r="AB244" i="3"/>
  <c r="AA244" i="3"/>
  <c r="X244" i="3"/>
  <c r="W244" i="3"/>
  <c r="V244" i="3"/>
  <c r="U244" i="3"/>
  <c r="T244" i="3"/>
  <c r="S244" i="3"/>
  <c r="F244" i="3"/>
  <c r="E244" i="3"/>
  <c r="AM243" i="3"/>
  <c r="AK243" i="3"/>
  <c r="AJ243" i="3"/>
  <c r="AF243" i="3"/>
  <c r="AE243" i="3"/>
  <c r="AD243" i="3"/>
  <c r="AC243" i="3"/>
  <c r="AB243" i="3"/>
  <c r="AA243" i="3"/>
  <c r="X243" i="3"/>
  <c r="W243" i="3"/>
  <c r="V243" i="3"/>
  <c r="U243" i="3"/>
  <c r="T243" i="3"/>
  <c r="S243" i="3"/>
  <c r="E243" i="3"/>
  <c r="AN243" i="3" s="1"/>
  <c r="AN242" i="3"/>
  <c r="AM242" i="3"/>
  <c r="AL242" i="3"/>
  <c r="AK242" i="3"/>
  <c r="AJ242" i="3"/>
  <c r="AF242" i="3"/>
  <c r="AE242" i="3"/>
  <c r="AD242" i="3"/>
  <c r="AC242" i="3"/>
  <c r="AB242" i="3"/>
  <c r="AA242" i="3"/>
  <c r="X242" i="3"/>
  <c r="W242" i="3"/>
  <c r="V242" i="3"/>
  <c r="U242" i="3"/>
  <c r="T242" i="3"/>
  <c r="S242" i="3"/>
  <c r="F242" i="3"/>
  <c r="E242" i="3"/>
  <c r="AM241" i="3"/>
  <c r="AJ241" i="3"/>
  <c r="AF241" i="3"/>
  <c r="AE241" i="3"/>
  <c r="AD241" i="3"/>
  <c r="AC241" i="3"/>
  <c r="AB241" i="3"/>
  <c r="AA241" i="3"/>
  <c r="X241" i="3"/>
  <c r="W241" i="3"/>
  <c r="V241" i="3"/>
  <c r="U241" i="3"/>
  <c r="T241" i="3"/>
  <c r="S241" i="3"/>
  <c r="E241" i="3"/>
  <c r="AN240" i="3"/>
  <c r="AM240" i="3"/>
  <c r="AL240" i="3"/>
  <c r="AK240" i="3"/>
  <c r="AJ240" i="3"/>
  <c r="AF240" i="3"/>
  <c r="AE240" i="3"/>
  <c r="AD240" i="3"/>
  <c r="AC240" i="3"/>
  <c r="AB240" i="3"/>
  <c r="AA240" i="3"/>
  <c r="X240" i="3"/>
  <c r="W240" i="3"/>
  <c r="V240" i="3"/>
  <c r="U240" i="3"/>
  <c r="T240" i="3"/>
  <c r="S240" i="3"/>
  <c r="F240" i="3"/>
  <c r="E240" i="3"/>
  <c r="AN239" i="3"/>
  <c r="AM239" i="3"/>
  <c r="AK239" i="3"/>
  <c r="AJ239" i="3"/>
  <c r="AF239" i="3"/>
  <c r="AE239" i="3"/>
  <c r="AD239" i="3"/>
  <c r="AC239" i="3"/>
  <c r="AB239" i="3"/>
  <c r="AA239" i="3"/>
  <c r="X239" i="3"/>
  <c r="W239" i="3"/>
  <c r="V239" i="3"/>
  <c r="U239" i="3"/>
  <c r="T239" i="3"/>
  <c r="S239" i="3"/>
  <c r="E239" i="3"/>
  <c r="AN238" i="3"/>
  <c r="AM238" i="3"/>
  <c r="AK238" i="3"/>
  <c r="AJ238" i="3"/>
  <c r="AF238" i="3"/>
  <c r="AE238" i="3"/>
  <c r="AD238" i="3"/>
  <c r="AC238" i="3"/>
  <c r="AB238" i="3"/>
  <c r="AA238" i="3"/>
  <c r="X238" i="3"/>
  <c r="W238" i="3"/>
  <c r="V238" i="3"/>
  <c r="U238" i="3"/>
  <c r="T238" i="3"/>
  <c r="S238" i="3"/>
  <c r="F238" i="3"/>
  <c r="E238" i="3"/>
  <c r="AN237" i="3"/>
  <c r="AM237" i="3"/>
  <c r="AL237" i="3"/>
  <c r="AK237" i="3"/>
  <c r="AJ237" i="3"/>
  <c r="AF237" i="3"/>
  <c r="AE237" i="3"/>
  <c r="AD237" i="3"/>
  <c r="AC237" i="3"/>
  <c r="AB237" i="3"/>
  <c r="AA237" i="3"/>
  <c r="X237" i="3"/>
  <c r="W237" i="3"/>
  <c r="V237" i="3"/>
  <c r="U237" i="3"/>
  <c r="T237" i="3"/>
  <c r="S237" i="3"/>
  <c r="E237" i="3"/>
  <c r="F237" i="3" s="1"/>
  <c r="AM236" i="3"/>
  <c r="AL236" i="3"/>
  <c r="AK236" i="3"/>
  <c r="AF236" i="3"/>
  <c r="AE236" i="3"/>
  <c r="AD236" i="3"/>
  <c r="AC236" i="3"/>
  <c r="AB236" i="3"/>
  <c r="AA236" i="3"/>
  <c r="X236" i="3"/>
  <c r="W236" i="3"/>
  <c r="V236" i="3"/>
  <c r="U236" i="3"/>
  <c r="T236" i="3"/>
  <c r="S236" i="3"/>
  <c r="F236" i="3"/>
  <c r="E236" i="3"/>
  <c r="AN236" i="3" s="1"/>
  <c r="AN235" i="3"/>
  <c r="AM235" i="3"/>
  <c r="AL235" i="3"/>
  <c r="AJ235" i="3"/>
  <c r="AF235" i="3"/>
  <c r="AE235" i="3"/>
  <c r="AD235" i="3"/>
  <c r="AC235" i="3"/>
  <c r="AB235" i="3"/>
  <c r="AA235" i="3"/>
  <c r="X235" i="3"/>
  <c r="W235" i="3"/>
  <c r="V235" i="3"/>
  <c r="U235" i="3"/>
  <c r="T235" i="3"/>
  <c r="S235" i="3"/>
  <c r="E235" i="3"/>
  <c r="AM234" i="3"/>
  <c r="AK234" i="3"/>
  <c r="AJ234" i="3"/>
  <c r="AF234" i="3"/>
  <c r="AE234" i="3"/>
  <c r="AD234" i="3"/>
  <c r="AC234" i="3"/>
  <c r="AB234" i="3"/>
  <c r="AA234" i="3"/>
  <c r="X234" i="3"/>
  <c r="W234" i="3"/>
  <c r="V234" i="3"/>
  <c r="U234" i="3"/>
  <c r="T234" i="3"/>
  <c r="S234" i="3"/>
  <c r="F234" i="3"/>
  <c r="E234" i="3"/>
  <c r="AN234" i="3" s="1"/>
  <c r="AM233" i="3"/>
  <c r="AJ233" i="3"/>
  <c r="AF233" i="3"/>
  <c r="AE233" i="3"/>
  <c r="AD233" i="3"/>
  <c r="AC233" i="3"/>
  <c r="AB233" i="3"/>
  <c r="AA233" i="3"/>
  <c r="X233" i="3"/>
  <c r="W233" i="3"/>
  <c r="V233" i="3"/>
  <c r="U233" i="3"/>
  <c r="T233" i="3"/>
  <c r="S233" i="3"/>
  <c r="E233" i="3"/>
  <c r="AN232" i="3"/>
  <c r="AM232" i="3"/>
  <c r="AL232" i="3"/>
  <c r="AK232" i="3"/>
  <c r="AJ232" i="3"/>
  <c r="AF232" i="3"/>
  <c r="AE232" i="3"/>
  <c r="AD232" i="3"/>
  <c r="AC232" i="3"/>
  <c r="AB232" i="3"/>
  <c r="AA232" i="3"/>
  <c r="X232" i="3"/>
  <c r="W232" i="3"/>
  <c r="V232" i="3"/>
  <c r="U232" i="3"/>
  <c r="T232" i="3"/>
  <c r="S232" i="3"/>
  <c r="F232" i="3"/>
  <c r="E232" i="3"/>
  <c r="AN231" i="3"/>
  <c r="AM231" i="3"/>
  <c r="AK231" i="3"/>
  <c r="AJ231" i="3"/>
  <c r="AF231" i="3"/>
  <c r="AE231" i="3"/>
  <c r="AD231" i="3"/>
  <c r="AC231" i="3"/>
  <c r="AB231" i="3"/>
  <c r="AA231" i="3"/>
  <c r="X231" i="3"/>
  <c r="W231" i="3"/>
  <c r="V231" i="3"/>
  <c r="U231" i="3"/>
  <c r="T231" i="3"/>
  <c r="S231" i="3"/>
  <c r="E231" i="3"/>
  <c r="F231" i="3" s="1"/>
  <c r="AN230" i="3"/>
  <c r="AM230" i="3"/>
  <c r="AK230" i="3"/>
  <c r="AJ230" i="3"/>
  <c r="AF230" i="3"/>
  <c r="AE230" i="3"/>
  <c r="AD230" i="3"/>
  <c r="AC230" i="3"/>
  <c r="AB230" i="3"/>
  <c r="AA230" i="3"/>
  <c r="X230" i="3"/>
  <c r="W230" i="3"/>
  <c r="V230" i="3"/>
  <c r="U230" i="3"/>
  <c r="T230" i="3"/>
  <c r="S230" i="3"/>
  <c r="F230" i="3"/>
  <c r="E230" i="3"/>
  <c r="AN229" i="3"/>
  <c r="AM229" i="3"/>
  <c r="AL229" i="3"/>
  <c r="AK229" i="3"/>
  <c r="AJ229" i="3"/>
  <c r="AF229" i="3"/>
  <c r="AE229" i="3"/>
  <c r="AD229" i="3"/>
  <c r="AC229" i="3"/>
  <c r="AB229" i="3"/>
  <c r="AA229" i="3"/>
  <c r="X229" i="3"/>
  <c r="W229" i="3"/>
  <c r="V229" i="3"/>
  <c r="U229" i="3"/>
  <c r="T229" i="3"/>
  <c r="S229" i="3"/>
  <c r="E229" i="3"/>
  <c r="F229" i="3" s="1"/>
  <c r="AN228" i="3"/>
  <c r="AM228" i="3"/>
  <c r="AL228" i="3"/>
  <c r="AK228" i="3"/>
  <c r="AJ228" i="3"/>
  <c r="AF228" i="3"/>
  <c r="AE228" i="3"/>
  <c r="AD228" i="3"/>
  <c r="AC228" i="3"/>
  <c r="AB228" i="3"/>
  <c r="AA228" i="3"/>
  <c r="X228" i="3"/>
  <c r="W228" i="3"/>
  <c r="V228" i="3"/>
  <c r="U228" i="3"/>
  <c r="T228" i="3"/>
  <c r="S228" i="3"/>
  <c r="F228" i="3"/>
  <c r="E228" i="3"/>
  <c r="AN227" i="3"/>
  <c r="AM227" i="3"/>
  <c r="AL227" i="3"/>
  <c r="AK227" i="3"/>
  <c r="AJ227" i="3"/>
  <c r="AF227" i="3"/>
  <c r="AE227" i="3"/>
  <c r="AD227" i="3"/>
  <c r="AC227" i="3"/>
  <c r="AB227" i="3"/>
  <c r="AA227" i="3"/>
  <c r="X227" i="3"/>
  <c r="W227" i="3"/>
  <c r="V227" i="3"/>
  <c r="U227" i="3"/>
  <c r="T227" i="3"/>
  <c r="S227" i="3"/>
  <c r="E227" i="3"/>
  <c r="F227" i="3" s="1"/>
  <c r="AN226" i="3"/>
  <c r="AM226" i="3"/>
  <c r="AK226" i="3"/>
  <c r="AJ226" i="3"/>
  <c r="AF226" i="3"/>
  <c r="AE226" i="3"/>
  <c r="AD226" i="3"/>
  <c r="AC226" i="3"/>
  <c r="AB226" i="3"/>
  <c r="AA226" i="3"/>
  <c r="X226" i="3"/>
  <c r="W226" i="3"/>
  <c r="V226" i="3"/>
  <c r="U226" i="3"/>
  <c r="T226" i="3"/>
  <c r="S226" i="3"/>
  <c r="F226" i="3"/>
  <c r="E226" i="3"/>
  <c r="AN225" i="3"/>
  <c r="AM225" i="3"/>
  <c r="AL225" i="3"/>
  <c r="AK225" i="3"/>
  <c r="AJ225" i="3"/>
  <c r="AF225" i="3"/>
  <c r="AE225" i="3"/>
  <c r="AD225" i="3"/>
  <c r="AC225" i="3"/>
  <c r="AB225" i="3"/>
  <c r="AA225" i="3"/>
  <c r="X225" i="3"/>
  <c r="W225" i="3"/>
  <c r="V225" i="3"/>
  <c r="U225" i="3"/>
  <c r="T225" i="3"/>
  <c r="S225" i="3"/>
  <c r="E225" i="3"/>
  <c r="F225" i="3" s="1"/>
  <c r="AN224" i="3"/>
  <c r="AM224" i="3"/>
  <c r="AL224" i="3"/>
  <c r="AK224" i="3"/>
  <c r="AJ224" i="3"/>
  <c r="AF224" i="3"/>
  <c r="AE224" i="3"/>
  <c r="AD224" i="3"/>
  <c r="AC224" i="3"/>
  <c r="AB224" i="3"/>
  <c r="AA224" i="3"/>
  <c r="X224" i="3"/>
  <c r="W224" i="3"/>
  <c r="V224" i="3"/>
  <c r="U224" i="3"/>
  <c r="T224" i="3"/>
  <c r="S224" i="3"/>
  <c r="F224" i="3"/>
  <c r="E224" i="3"/>
  <c r="AN223" i="3"/>
  <c r="AM223" i="3"/>
  <c r="AK223" i="3"/>
  <c r="AJ223" i="3"/>
  <c r="AF223" i="3"/>
  <c r="AE223" i="3"/>
  <c r="AD223" i="3"/>
  <c r="AC223" i="3"/>
  <c r="AB223" i="3"/>
  <c r="AA223" i="3"/>
  <c r="X223" i="3"/>
  <c r="W223" i="3"/>
  <c r="V223" i="3"/>
  <c r="U223" i="3"/>
  <c r="T223" i="3"/>
  <c r="S223" i="3"/>
  <c r="E223" i="3"/>
  <c r="F223" i="3" s="1"/>
  <c r="AM222" i="3"/>
  <c r="AK222" i="3"/>
  <c r="AJ222" i="3"/>
  <c r="AF222" i="3"/>
  <c r="AE222" i="3"/>
  <c r="AD222" i="3"/>
  <c r="AC222" i="3"/>
  <c r="AB222" i="3"/>
  <c r="AA222" i="3"/>
  <c r="X222" i="3"/>
  <c r="W222" i="3"/>
  <c r="V222" i="3"/>
  <c r="U222" i="3"/>
  <c r="T222" i="3"/>
  <c r="S222" i="3"/>
  <c r="F222" i="3"/>
  <c r="E222" i="3"/>
  <c r="AN222" i="3" s="1"/>
  <c r="AJ221" i="3"/>
  <c r="AF221" i="3"/>
  <c r="AE221" i="3"/>
  <c r="AD221" i="3"/>
  <c r="AC221" i="3"/>
  <c r="AB221" i="3"/>
  <c r="AA221" i="3"/>
  <c r="X221" i="3"/>
  <c r="W221" i="3"/>
  <c r="V221" i="3"/>
  <c r="U221" i="3"/>
  <c r="T221" i="3"/>
  <c r="S221" i="3"/>
  <c r="E221" i="3"/>
  <c r="AL221" i="3" s="1"/>
  <c r="AM220" i="3"/>
  <c r="AL220" i="3"/>
  <c r="AK220" i="3"/>
  <c r="AJ220" i="3"/>
  <c r="AF220" i="3"/>
  <c r="AE220" i="3"/>
  <c r="AD220" i="3"/>
  <c r="AC220" i="3"/>
  <c r="AB220" i="3"/>
  <c r="AA220" i="3"/>
  <c r="X220" i="3"/>
  <c r="W220" i="3"/>
  <c r="V220" i="3"/>
  <c r="U220" i="3"/>
  <c r="T220" i="3"/>
  <c r="S220" i="3"/>
  <c r="F220" i="3"/>
  <c r="E220" i="3"/>
  <c r="AN220" i="3" s="1"/>
  <c r="AN219" i="3"/>
  <c r="AM219" i="3"/>
  <c r="AL219" i="3"/>
  <c r="AK219" i="3"/>
  <c r="AJ219" i="3"/>
  <c r="AF219" i="3"/>
  <c r="AE219" i="3"/>
  <c r="AD219" i="3"/>
  <c r="AC219" i="3"/>
  <c r="AB219" i="3"/>
  <c r="AA219" i="3"/>
  <c r="X219" i="3"/>
  <c r="W219" i="3"/>
  <c r="V219" i="3"/>
  <c r="U219" i="3"/>
  <c r="T219" i="3"/>
  <c r="S219" i="3"/>
  <c r="E219" i="3"/>
  <c r="AM218" i="3"/>
  <c r="AK218" i="3"/>
  <c r="AJ218" i="3"/>
  <c r="AF218" i="3"/>
  <c r="AE218" i="3"/>
  <c r="AD218" i="3"/>
  <c r="AC218" i="3"/>
  <c r="AB218" i="3"/>
  <c r="AA218" i="3"/>
  <c r="X218" i="3"/>
  <c r="W218" i="3"/>
  <c r="V218" i="3"/>
  <c r="U218" i="3"/>
  <c r="T218" i="3"/>
  <c r="S218" i="3"/>
  <c r="F218" i="3"/>
  <c r="E218" i="3"/>
  <c r="AN218" i="3" s="1"/>
  <c r="AN217" i="3"/>
  <c r="AM217" i="3"/>
  <c r="AL217" i="3"/>
  <c r="AK217" i="3"/>
  <c r="AJ217" i="3"/>
  <c r="AF217" i="3"/>
  <c r="AE217" i="3"/>
  <c r="AD217" i="3"/>
  <c r="AC217" i="3"/>
  <c r="AB217" i="3"/>
  <c r="AA217" i="3"/>
  <c r="X217" i="3"/>
  <c r="W217" i="3"/>
  <c r="V217" i="3"/>
  <c r="U217" i="3"/>
  <c r="T217" i="3"/>
  <c r="S217" i="3"/>
  <c r="E217" i="3"/>
  <c r="F217" i="3" s="1"/>
  <c r="AM216" i="3"/>
  <c r="AL216" i="3"/>
  <c r="AK216" i="3"/>
  <c r="AJ216" i="3"/>
  <c r="AF216" i="3"/>
  <c r="AE216" i="3"/>
  <c r="AD216" i="3"/>
  <c r="AC216" i="3"/>
  <c r="AB216" i="3"/>
  <c r="AA216" i="3"/>
  <c r="X216" i="3"/>
  <c r="W216" i="3"/>
  <c r="V216" i="3"/>
  <c r="U216" i="3"/>
  <c r="T216" i="3"/>
  <c r="S216" i="3"/>
  <c r="F216" i="3"/>
  <c r="E216" i="3"/>
  <c r="AN216" i="3" s="1"/>
  <c r="AN215" i="3"/>
  <c r="AM215" i="3"/>
  <c r="AL215" i="3"/>
  <c r="AK215" i="3"/>
  <c r="AJ215" i="3"/>
  <c r="AF215" i="3"/>
  <c r="AE215" i="3"/>
  <c r="AD215" i="3"/>
  <c r="AC215" i="3"/>
  <c r="AB215" i="3"/>
  <c r="AA215" i="3"/>
  <c r="X215" i="3"/>
  <c r="W215" i="3"/>
  <c r="V215" i="3"/>
  <c r="U215" i="3"/>
  <c r="T215" i="3"/>
  <c r="S215" i="3"/>
  <c r="E215" i="3"/>
  <c r="F215" i="3" s="1"/>
  <c r="AM214" i="3"/>
  <c r="AK214" i="3"/>
  <c r="AJ214" i="3"/>
  <c r="AF214" i="3"/>
  <c r="AE214" i="3"/>
  <c r="AD214" i="3"/>
  <c r="AC214" i="3"/>
  <c r="AB214" i="3"/>
  <c r="AA214" i="3"/>
  <c r="X214" i="3"/>
  <c r="W214" i="3"/>
  <c r="V214" i="3"/>
  <c r="U214" i="3"/>
  <c r="T214" i="3"/>
  <c r="S214" i="3"/>
  <c r="F214" i="3"/>
  <c r="E214" i="3"/>
  <c r="AN214" i="3" s="1"/>
  <c r="AN213" i="3"/>
  <c r="AM213" i="3"/>
  <c r="AL213" i="3"/>
  <c r="AK213" i="3"/>
  <c r="AJ213" i="3"/>
  <c r="AF213" i="3"/>
  <c r="AE213" i="3"/>
  <c r="AD213" i="3"/>
  <c r="AC213" i="3"/>
  <c r="AB213" i="3"/>
  <c r="AA213" i="3"/>
  <c r="X213" i="3"/>
  <c r="W213" i="3"/>
  <c r="V213" i="3"/>
  <c r="U213" i="3"/>
  <c r="T213" i="3"/>
  <c r="S213" i="3"/>
  <c r="E213" i="3"/>
  <c r="AN212" i="3"/>
  <c r="AM212" i="3"/>
  <c r="AL212" i="3"/>
  <c r="AK212" i="3"/>
  <c r="AJ212" i="3"/>
  <c r="AF212" i="3"/>
  <c r="AE212" i="3"/>
  <c r="AD212" i="3"/>
  <c r="AC212" i="3"/>
  <c r="AB212" i="3"/>
  <c r="AA212" i="3"/>
  <c r="X212" i="3"/>
  <c r="W212" i="3"/>
  <c r="V212" i="3"/>
  <c r="U212" i="3"/>
  <c r="T212" i="3"/>
  <c r="S212" i="3"/>
  <c r="F212" i="3"/>
  <c r="E212" i="3"/>
  <c r="AN211" i="3"/>
  <c r="AM211" i="3"/>
  <c r="AL211" i="3"/>
  <c r="AK211" i="3"/>
  <c r="AJ211" i="3"/>
  <c r="AF211" i="3"/>
  <c r="AE211" i="3"/>
  <c r="AD211" i="3"/>
  <c r="AC211" i="3"/>
  <c r="AB211" i="3"/>
  <c r="AA211" i="3"/>
  <c r="X211" i="3"/>
  <c r="W211" i="3"/>
  <c r="V211" i="3"/>
  <c r="U211" i="3"/>
  <c r="T211" i="3"/>
  <c r="S211" i="3"/>
  <c r="E211" i="3"/>
  <c r="AM210" i="3"/>
  <c r="AK210" i="3"/>
  <c r="AJ210" i="3"/>
  <c r="AF210" i="3"/>
  <c r="AE210" i="3"/>
  <c r="AD210" i="3"/>
  <c r="AC210" i="3"/>
  <c r="AB210" i="3"/>
  <c r="AA210" i="3"/>
  <c r="X210" i="3"/>
  <c r="W210" i="3"/>
  <c r="V210" i="3"/>
  <c r="U210" i="3"/>
  <c r="T210" i="3"/>
  <c r="S210" i="3"/>
  <c r="F210" i="3"/>
  <c r="E210" i="3"/>
  <c r="AN210" i="3" s="1"/>
  <c r="AN209" i="3"/>
  <c r="AM209" i="3"/>
  <c r="AL209" i="3"/>
  <c r="AK209" i="3"/>
  <c r="AJ209" i="3"/>
  <c r="AF209" i="3"/>
  <c r="AE209" i="3"/>
  <c r="AD209" i="3"/>
  <c r="AC209" i="3"/>
  <c r="AB209" i="3"/>
  <c r="AA209" i="3"/>
  <c r="X209" i="3"/>
  <c r="W209" i="3"/>
  <c r="V209" i="3"/>
  <c r="U209" i="3"/>
  <c r="T209" i="3"/>
  <c r="S209" i="3"/>
  <c r="E209" i="3"/>
  <c r="F209" i="3" s="1"/>
  <c r="AM208" i="3"/>
  <c r="AL208" i="3"/>
  <c r="AK208" i="3"/>
  <c r="AJ208" i="3"/>
  <c r="AF208" i="3"/>
  <c r="AE208" i="3"/>
  <c r="AD208" i="3"/>
  <c r="AC208" i="3"/>
  <c r="AB208" i="3"/>
  <c r="AA208" i="3"/>
  <c r="X208" i="3"/>
  <c r="W208" i="3"/>
  <c r="V208" i="3"/>
  <c r="U208" i="3"/>
  <c r="T208" i="3"/>
  <c r="S208" i="3"/>
  <c r="F208" i="3"/>
  <c r="E208" i="3"/>
  <c r="AN208" i="3" s="1"/>
  <c r="AN207" i="3"/>
  <c r="AM207" i="3"/>
  <c r="AL207" i="3"/>
  <c r="AJ207" i="3"/>
  <c r="AF207" i="3"/>
  <c r="AE207" i="3"/>
  <c r="AD207" i="3"/>
  <c r="AC207" i="3"/>
  <c r="AB207" i="3"/>
  <c r="AA207" i="3"/>
  <c r="X207" i="3"/>
  <c r="W207" i="3"/>
  <c r="V207" i="3"/>
  <c r="U207" i="3"/>
  <c r="T207" i="3"/>
  <c r="S207" i="3"/>
  <c r="E207" i="3"/>
  <c r="AM206" i="3"/>
  <c r="AK206" i="3"/>
  <c r="AJ206" i="3"/>
  <c r="AF206" i="3"/>
  <c r="AE206" i="3"/>
  <c r="AD206" i="3"/>
  <c r="AC206" i="3"/>
  <c r="AB206" i="3"/>
  <c r="AA206" i="3"/>
  <c r="X206" i="3"/>
  <c r="W206" i="3"/>
  <c r="V206" i="3"/>
  <c r="U206" i="3"/>
  <c r="T206" i="3"/>
  <c r="S206" i="3"/>
  <c r="F206" i="3"/>
  <c r="E206" i="3"/>
  <c r="AN206" i="3" s="1"/>
  <c r="AM205" i="3"/>
  <c r="AJ205" i="3"/>
  <c r="AF205" i="3"/>
  <c r="AE205" i="3"/>
  <c r="AD205" i="3"/>
  <c r="AC205" i="3"/>
  <c r="AB205" i="3"/>
  <c r="AA205" i="3"/>
  <c r="X205" i="3"/>
  <c r="W205" i="3"/>
  <c r="V205" i="3"/>
  <c r="U205" i="3"/>
  <c r="T205" i="3"/>
  <c r="S205" i="3"/>
  <c r="E205" i="3"/>
  <c r="AL205" i="3" s="1"/>
  <c r="AM204" i="3"/>
  <c r="AL204" i="3"/>
  <c r="AK204" i="3"/>
  <c r="AJ204" i="3"/>
  <c r="AF204" i="3"/>
  <c r="AE204" i="3"/>
  <c r="AD204" i="3"/>
  <c r="AC204" i="3"/>
  <c r="AB204" i="3"/>
  <c r="AA204" i="3"/>
  <c r="X204" i="3"/>
  <c r="W204" i="3"/>
  <c r="V204" i="3"/>
  <c r="U204" i="3"/>
  <c r="T204" i="3"/>
  <c r="S204" i="3"/>
  <c r="F204" i="3"/>
  <c r="E204" i="3"/>
  <c r="AN204" i="3" s="1"/>
  <c r="AN203" i="3"/>
  <c r="AM203" i="3"/>
  <c r="AK203" i="3"/>
  <c r="AJ203" i="3"/>
  <c r="AF203" i="3"/>
  <c r="AE203" i="3"/>
  <c r="AD203" i="3"/>
  <c r="AC203" i="3"/>
  <c r="AB203" i="3"/>
  <c r="AA203" i="3"/>
  <c r="X203" i="3"/>
  <c r="W203" i="3"/>
  <c r="V203" i="3"/>
  <c r="U203" i="3"/>
  <c r="T203" i="3"/>
  <c r="S203" i="3"/>
  <c r="E203" i="3"/>
  <c r="F203" i="3" s="1"/>
  <c r="AN202" i="3"/>
  <c r="AM202" i="3"/>
  <c r="AK202" i="3"/>
  <c r="AJ202" i="3"/>
  <c r="AF202" i="3"/>
  <c r="AE202" i="3"/>
  <c r="AD202" i="3"/>
  <c r="AC202" i="3"/>
  <c r="AB202" i="3"/>
  <c r="AA202" i="3"/>
  <c r="X202" i="3"/>
  <c r="W202" i="3"/>
  <c r="V202" i="3"/>
  <c r="U202" i="3"/>
  <c r="T202" i="3"/>
  <c r="S202" i="3"/>
  <c r="F202" i="3"/>
  <c r="E202" i="3"/>
  <c r="AN201" i="3"/>
  <c r="AM201" i="3"/>
  <c r="AK201" i="3"/>
  <c r="AJ201" i="3"/>
  <c r="AF201" i="3"/>
  <c r="AE201" i="3"/>
  <c r="AD201" i="3"/>
  <c r="AC201" i="3"/>
  <c r="AB201" i="3"/>
  <c r="AA201" i="3"/>
  <c r="X201" i="3"/>
  <c r="W201" i="3"/>
  <c r="V201" i="3"/>
  <c r="U201" i="3"/>
  <c r="T201" i="3"/>
  <c r="S201" i="3"/>
  <c r="E201" i="3"/>
  <c r="AN200" i="3"/>
  <c r="AM200" i="3"/>
  <c r="AL200" i="3"/>
  <c r="AK200" i="3"/>
  <c r="AJ200" i="3"/>
  <c r="AF200" i="3"/>
  <c r="AE200" i="3"/>
  <c r="AD200" i="3"/>
  <c r="AC200" i="3"/>
  <c r="AB200" i="3"/>
  <c r="AA200" i="3"/>
  <c r="X200" i="3"/>
  <c r="W200" i="3"/>
  <c r="V200" i="3"/>
  <c r="U200" i="3"/>
  <c r="T200" i="3"/>
  <c r="S200" i="3"/>
  <c r="F200" i="3"/>
  <c r="E200" i="3"/>
  <c r="AN199" i="3"/>
  <c r="AM199" i="3"/>
  <c r="AK199" i="3"/>
  <c r="AJ199" i="3"/>
  <c r="AF199" i="3"/>
  <c r="AE199" i="3"/>
  <c r="AD199" i="3"/>
  <c r="AC199" i="3"/>
  <c r="AB199" i="3"/>
  <c r="AA199" i="3"/>
  <c r="X199" i="3"/>
  <c r="W199" i="3"/>
  <c r="V199" i="3"/>
  <c r="U199" i="3"/>
  <c r="T199" i="3"/>
  <c r="S199" i="3"/>
  <c r="E199" i="3"/>
  <c r="AN198" i="3"/>
  <c r="AM198" i="3"/>
  <c r="AK198" i="3"/>
  <c r="AJ198" i="3"/>
  <c r="AF198" i="3"/>
  <c r="AE198" i="3"/>
  <c r="AD198" i="3"/>
  <c r="AC198" i="3"/>
  <c r="AB198" i="3"/>
  <c r="AA198" i="3"/>
  <c r="X198" i="3"/>
  <c r="W198" i="3"/>
  <c r="V198" i="3"/>
  <c r="U198" i="3"/>
  <c r="T198" i="3"/>
  <c r="S198" i="3"/>
  <c r="F198" i="3"/>
  <c r="E198" i="3"/>
  <c r="AM197" i="3"/>
  <c r="AJ197" i="3"/>
  <c r="AF197" i="3"/>
  <c r="AE197" i="3"/>
  <c r="AD197" i="3"/>
  <c r="AC197" i="3"/>
  <c r="AB197" i="3"/>
  <c r="AA197" i="3"/>
  <c r="X197" i="3"/>
  <c r="W197" i="3"/>
  <c r="V197" i="3"/>
  <c r="U197" i="3"/>
  <c r="T197" i="3"/>
  <c r="S197" i="3"/>
  <c r="E197" i="3"/>
  <c r="AM196" i="3"/>
  <c r="AL196" i="3"/>
  <c r="AK196" i="3"/>
  <c r="AJ196" i="3"/>
  <c r="AF196" i="3"/>
  <c r="AE196" i="3"/>
  <c r="AD196" i="3"/>
  <c r="AC196" i="3"/>
  <c r="AB196" i="3"/>
  <c r="AA196" i="3"/>
  <c r="X196" i="3"/>
  <c r="W196" i="3"/>
  <c r="V196" i="3"/>
  <c r="U196" i="3"/>
  <c r="T196" i="3"/>
  <c r="S196" i="3"/>
  <c r="F196" i="3"/>
  <c r="E196" i="3"/>
  <c r="AN196" i="3" s="1"/>
  <c r="AN195" i="3"/>
  <c r="AM195" i="3"/>
  <c r="AK195" i="3"/>
  <c r="AJ195" i="3"/>
  <c r="AF195" i="3"/>
  <c r="AE195" i="3"/>
  <c r="AD195" i="3"/>
  <c r="AC195" i="3"/>
  <c r="AB195" i="3"/>
  <c r="AA195" i="3"/>
  <c r="X195" i="3"/>
  <c r="W195" i="3"/>
  <c r="V195" i="3"/>
  <c r="U195" i="3"/>
  <c r="T195" i="3"/>
  <c r="S195" i="3"/>
  <c r="E195" i="3"/>
  <c r="F195" i="3" s="1"/>
  <c r="AN194" i="3"/>
  <c r="AM194" i="3"/>
  <c r="AK194" i="3"/>
  <c r="AJ194" i="3"/>
  <c r="AF194" i="3"/>
  <c r="AE194" i="3"/>
  <c r="AD194" i="3"/>
  <c r="AC194" i="3"/>
  <c r="AB194" i="3"/>
  <c r="AA194" i="3"/>
  <c r="X194" i="3"/>
  <c r="W194" i="3"/>
  <c r="V194" i="3"/>
  <c r="U194" i="3"/>
  <c r="T194" i="3"/>
  <c r="S194" i="3"/>
  <c r="F194" i="3"/>
  <c r="E194" i="3"/>
  <c r="AJ193" i="3"/>
  <c r="AF193" i="3"/>
  <c r="AE193" i="3"/>
  <c r="AD193" i="3"/>
  <c r="AC193" i="3"/>
  <c r="AB193" i="3"/>
  <c r="AA193" i="3"/>
  <c r="X193" i="3"/>
  <c r="W193" i="3"/>
  <c r="V193" i="3"/>
  <c r="U193" i="3"/>
  <c r="T193" i="3"/>
  <c r="S193" i="3"/>
  <c r="E193" i="3"/>
  <c r="AN192" i="3"/>
  <c r="AM192" i="3"/>
  <c r="AL192" i="3"/>
  <c r="AK192" i="3"/>
  <c r="AJ192" i="3"/>
  <c r="AF192" i="3"/>
  <c r="AE192" i="3"/>
  <c r="AD192" i="3"/>
  <c r="AC192" i="3"/>
  <c r="AB192" i="3"/>
  <c r="AA192" i="3"/>
  <c r="X192" i="3"/>
  <c r="W192" i="3"/>
  <c r="V192" i="3"/>
  <c r="U192" i="3"/>
  <c r="T192" i="3"/>
  <c r="S192" i="3"/>
  <c r="F192" i="3"/>
  <c r="E192" i="3"/>
  <c r="AN191" i="3"/>
  <c r="AM191" i="3"/>
  <c r="AK191" i="3"/>
  <c r="AJ191" i="3"/>
  <c r="AF191" i="3"/>
  <c r="AE191" i="3"/>
  <c r="AD191" i="3"/>
  <c r="AC191" i="3"/>
  <c r="AB191" i="3"/>
  <c r="AA191" i="3"/>
  <c r="X191" i="3"/>
  <c r="W191" i="3"/>
  <c r="V191" i="3"/>
  <c r="U191" i="3"/>
  <c r="T191" i="3"/>
  <c r="S191" i="3"/>
  <c r="E191" i="3"/>
  <c r="AM190" i="3"/>
  <c r="AK190" i="3"/>
  <c r="AJ190" i="3"/>
  <c r="AF190" i="3"/>
  <c r="AE190" i="3"/>
  <c r="AD190" i="3"/>
  <c r="AC190" i="3"/>
  <c r="AB190" i="3"/>
  <c r="AA190" i="3"/>
  <c r="X190" i="3"/>
  <c r="W190" i="3"/>
  <c r="V190" i="3"/>
  <c r="U190" i="3"/>
  <c r="T190" i="3"/>
  <c r="S190" i="3"/>
  <c r="F190" i="3"/>
  <c r="E190" i="3"/>
  <c r="AN190" i="3" s="1"/>
  <c r="AN189" i="3"/>
  <c r="AM189" i="3"/>
  <c r="AL189" i="3"/>
  <c r="AJ189" i="3"/>
  <c r="AF189" i="3"/>
  <c r="AE189" i="3"/>
  <c r="AD189" i="3"/>
  <c r="AC189" i="3"/>
  <c r="AB189" i="3"/>
  <c r="AA189" i="3"/>
  <c r="X189" i="3"/>
  <c r="W189" i="3"/>
  <c r="V189" i="3"/>
  <c r="U189" i="3"/>
  <c r="T189" i="3"/>
  <c r="S189" i="3"/>
  <c r="E189" i="3"/>
  <c r="AN188" i="3"/>
  <c r="AM188" i="3"/>
  <c r="AL188" i="3"/>
  <c r="AK188" i="3"/>
  <c r="AJ188" i="3"/>
  <c r="AF188" i="3"/>
  <c r="AE188" i="3"/>
  <c r="AD188" i="3"/>
  <c r="AC188" i="3"/>
  <c r="AB188" i="3"/>
  <c r="AA188" i="3"/>
  <c r="X188" i="3"/>
  <c r="W188" i="3"/>
  <c r="V188" i="3"/>
  <c r="U188" i="3"/>
  <c r="T188" i="3"/>
  <c r="S188" i="3"/>
  <c r="F188" i="3"/>
  <c r="E188" i="3"/>
  <c r="AM187" i="3"/>
  <c r="AJ187" i="3"/>
  <c r="AF187" i="3"/>
  <c r="AE187" i="3"/>
  <c r="AD187" i="3"/>
  <c r="AC187" i="3"/>
  <c r="AB187" i="3"/>
  <c r="AA187" i="3"/>
  <c r="X187" i="3"/>
  <c r="W187" i="3"/>
  <c r="V187" i="3"/>
  <c r="U187" i="3"/>
  <c r="T187" i="3"/>
  <c r="S187" i="3"/>
  <c r="E187" i="3"/>
  <c r="AM186" i="3"/>
  <c r="AK186" i="3"/>
  <c r="AJ186" i="3"/>
  <c r="AF186" i="3"/>
  <c r="AE186" i="3"/>
  <c r="AD186" i="3"/>
  <c r="AC186" i="3"/>
  <c r="AB186" i="3"/>
  <c r="AA186" i="3"/>
  <c r="X186" i="3"/>
  <c r="W186" i="3"/>
  <c r="V186" i="3"/>
  <c r="U186" i="3"/>
  <c r="T186" i="3"/>
  <c r="S186" i="3"/>
  <c r="F186" i="3"/>
  <c r="E186" i="3"/>
  <c r="AN186" i="3" s="1"/>
  <c r="AN185" i="3"/>
  <c r="AM185" i="3"/>
  <c r="AL185" i="3"/>
  <c r="AJ185" i="3"/>
  <c r="AF185" i="3"/>
  <c r="AE185" i="3"/>
  <c r="AD185" i="3"/>
  <c r="AC185" i="3"/>
  <c r="AB185" i="3"/>
  <c r="AA185" i="3"/>
  <c r="X185" i="3"/>
  <c r="W185" i="3"/>
  <c r="V185" i="3"/>
  <c r="U185" i="3"/>
  <c r="T185" i="3"/>
  <c r="S185" i="3"/>
  <c r="E185" i="3"/>
  <c r="AN184" i="3"/>
  <c r="AM184" i="3"/>
  <c r="AL184" i="3"/>
  <c r="AK184" i="3"/>
  <c r="AJ184" i="3"/>
  <c r="AF184" i="3"/>
  <c r="AE184" i="3"/>
  <c r="AD184" i="3"/>
  <c r="AC184" i="3"/>
  <c r="AB184" i="3"/>
  <c r="AA184" i="3"/>
  <c r="X184" i="3"/>
  <c r="W184" i="3"/>
  <c r="V184" i="3"/>
  <c r="U184" i="3"/>
  <c r="T184" i="3"/>
  <c r="S184" i="3"/>
  <c r="F184" i="3"/>
  <c r="E184" i="3"/>
  <c r="AN183" i="3"/>
  <c r="AM183" i="3"/>
  <c r="AL183" i="3"/>
  <c r="AK183" i="3"/>
  <c r="AJ183" i="3"/>
  <c r="AF183" i="3"/>
  <c r="AE183" i="3"/>
  <c r="AD183" i="3"/>
  <c r="AC183" i="3"/>
  <c r="AB183" i="3"/>
  <c r="AA183" i="3"/>
  <c r="X183" i="3"/>
  <c r="W183" i="3"/>
  <c r="V183" i="3"/>
  <c r="U183" i="3"/>
  <c r="T183" i="3"/>
  <c r="S183" i="3"/>
  <c r="E183" i="3"/>
  <c r="AN182" i="3"/>
  <c r="AM182" i="3"/>
  <c r="AL182" i="3"/>
  <c r="AK182" i="3"/>
  <c r="AJ182" i="3"/>
  <c r="AF182" i="3"/>
  <c r="AE182" i="3"/>
  <c r="AD182" i="3"/>
  <c r="AC182" i="3"/>
  <c r="AB182" i="3"/>
  <c r="AA182" i="3"/>
  <c r="X182" i="3"/>
  <c r="W182" i="3"/>
  <c r="V182" i="3"/>
  <c r="U182" i="3"/>
  <c r="T182" i="3"/>
  <c r="S182" i="3"/>
  <c r="AJ181" i="3"/>
  <c r="AF181" i="3"/>
  <c r="AE181" i="3"/>
  <c r="AD181" i="3"/>
  <c r="AC181" i="3"/>
  <c r="AB181" i="3"/>
  <c r="AA181" i="3"/>
  <c r="X181" i="3"/>
  <c r="W181" i="3"/>
  <c r="V181" i="3"/>
  <c r="U181" i="3"/>
  <c r="T181" i="3"/>
  <c r="S181" i="3"/>
  <c r="E181" i="3"/>
  <c r="AN180" i="3"/>
  <c r="AM180" i="3"/>
  <c r="AL180" i="3"/>
  <c r="AK180" i="3"/>
  <c r="AJ180" i="3"/>
  <c r="AF180" i="3"/>
  <c r="AE180" i="3"/>
  <c r="AD180" i="3"/>
  <c r="AC180" i="3"/>
  <c r="AB180" i="3"/>
  <c r="AA180" i="3"/>
  <c r="X180" i="3"/>
  <c r="W180" i="3"/>
  <c r="V180" i="3"/>
  <c r="U180" i="3"/>
  <c r="T180" i="3"/>
  <c r="S180" i="3"/>
  <c r="F180" i="3"/>
  <c r="E180" i="3"/>
  <c r="AN179" i="3"/>
  <c r="AM179" i="3"/>
  <c r="AL179" i="3"/>
  <c r="AK179" i="3"/>
  <c r="AJ179" i="3"/>
  <c r="AF179" i="3"/>
  <c r="AE179" i="3"/>
  <c r="AD179" i="3"/>
  <c r="AC179" i="3"/>
  <c r="AB179" i="3"/>
  <c r="AA179" i="3"/>
  <c r="X179" i="3"/>
  <c r="W179" i="3"/>
  <c r="V179" i="3"/>
  <c r="U179" i="3"/>
  <c r="T179" i="3"/>
  <c r="S179" i="3"/>
  <c r="E179" i="3"/>
  <c r="F179" i="3" s="1"/>
  <c r="AN178" i="3"/>
  <c r="AM178" i="3"/>
  <c r="AL178" i="3"/>
  <c r="AK178" i="3"/>
  <c r="AJ178" i="3"/>
  <c r="AF178" i="3"/>
  <c r="AE178" i="3"/>
  <c r="AD178" i="3"/>
  <c r="AC178" i="3"/>
  <c r="AB178" i="3"/>
  <c r="AA178" i="3"/>
  <c r="X178" i="3"/>
  <c r="W178" i="3"/>
  <c r="V178" i="3"/>
  <c r="U178" i="3"/>
  <c r="T178" i="3"/>
  <c r="S178" i="3"/>
  <c r="F178" i="3"/>
  <c r="E178" i="3"/>
  <c r="AM177" i="3"/>
  <c r="AJ177" i="3"/>
  <c r="AF177" i="3"/>
  <c r="AE177" i="3"/>
  <c r="AD177" i="3"/>
  <c r="AC177" i="3"/>
  <c r="AB177" i="3"/>
  <c r="AA177" i="3"/>
  <c r="X177" i="3"/>
  <c r="W177" i="3"/>
  <c r="V177" i="3"/>
  <c r="U177" i="3"/>
  <c r="T177" i="3"/>
  <c r="S177" i="3"/>
  <c r="E177" i="3"/>
  <c r="AL177" i="3" s="1"/>
  <c r="AN176" i="3"/>
  <c r="AM176" i="3"/>
  <c r="AL176" i="3"/>
  <c r="AK176" i="3"/>
  <c r="AJ176" i="3"/>
  <c r="AF176" i="3"/>
  <c r="AE176" i="3"/>
  <c r="AD176" i="3"/>
  <c r="AC176" i="3"/>
  <c r="AB176" i="3"/>
  <c r="AA176" i="3"/>
  <c r="X176" i="3"/>
  <c r="W176" i="3"/>
  <c r="V176" i="3"/>
  <c r="U176" i="3"/>
  <c r="T176" i="3"/>
  <c r="S176" i="3"/>
  <c r="F176" i="3"/>
  <c r="E176" i="3"/>
  <c r="AN175" i="3"/>
  <c r="AM175" i="3"/>
  <c r="AL175" i="3"/>
  <c r="AK175" i="3"/>
  <c r="AJ175" i="3"/>
  <c r="AF175" i="3"/>
  <c r="AE175" i="3"/>
  <c r="AD175" i="3"/>
  <c r="AC175" i="3"/>
  <c r="AB175" i="3"/>
  <c r="AA175" i="3"/>
  <c r="X175" i="3"/>
  <c r="W175" i="3"/>
  <c r="V175" i="3"/>
  <c r="U175" i="3"/>
  <c r="T175" i="3"/>
  <c r="S175" i="3"/>
  <c r="E175" i="3"/>
  <c r="AN174" i="3"/>
  <c r="AM174" i="3"/>
  <c r="AL174" i="3"/>
  <c r="AK174" i="3"/>
  <c r="AJ174" i="3"/>
  <c r="AF174" i="3"/>
  <c r="AE174" i="3"/>
  <c r="AD174" i="3"/>
  <c r="AC174" i="3"/>
  <c r="AB174" i="3"/>
  <c r="AA174" i="3"/>
  <c r="X174" i="3"/>
  <c r="W174" i="3"/>
  <c r="V174" i="3"/>
  <c r="U174" i="3"/>
  <c r="T174" i="3"/>
  <c r="S174" i="3"/>
  <c r="F174" i="3"/>
  <c r="E174" i="3"/>
  <c r="AN173" i="3"/>
  <c r="AM173" i="3"/>
  <c r="AL173" i="3"/>
  <c r="AK173" i="3"/>
  <c r="AJ173" i="3"/>
  <c r="AF173" i="3"/>
  <c r="AE173" i="3"/>
  <c r="AD173" i="3"/>
  <c r="AC173" i="3"/>
  <c r="AB173" i="3"/>
  <c r="AA173" i="3"/>
  <c r="X173" i="3"/>
  <c r="W173" i="3"/>
  <c r="V173" i="3"/>
  <c r="U173" i="3"/>
  <c r="T173" i="3"/>
  <c r="S173" i="3"/>
  <c r="E173" i="3"/>
  <c r="F173" i="3" s="1"/>
  <c r="AN172" i="3"/>
  <c r="AM172" i="3"/>
  <c r="AL172" i="3"/>
  <c r="AK172" i="3"/>
  <c r="AJ172" i="3"/>
  <c r="AF172" i="3"/>
  <c r="AE172" i="3"/>
  <c r="AD172" i="3"/>
  <c r="AC172" i="3"/>
  <c r="AB172" i="3"/>
  <c r="AA172" i="3"/>
  <c r="X172" i="3"/>
  <c r="W172" i="3"/>
  <c r="V172" i="3"/>
  <c r="U172" i="3"/>
  <c r="T172" i="3"/>
  <c r="S172" i="3"/>
  <c r="F172" i="3"/>
  <c r="E172" i="3"/>
  <c r="AN171" i="3"/>
  <c r="AM171" i="3"/>
  <c r="AL171" i="3"/>
  <c r="AK171" i="3"/>
  <c r="AJ171" i="3"/>
  <c r="AF171" i="3"/>
  <c r="AE171" i="3"/>
  <c r="AD171" i="3"/>
  <c r="AC171" i="3"/>
  <c r="AB171" i="3"/>
  <c r="AA171" i="3"/>
  <c r="X171" i="3"/>
  <c r="W171" i="3"/>
  <c r="V171" i="3"/>
  <c r="U171" i="3"/>
  <c r="T171" i="3"/>
  <c r="S171" i="3"/>
  <c r="E171" i="3"/>
  <c r="F171" i="3" s="1"/>
  <c r="AN170" i="3"/>
  <c r="AM170" i="3"/>
  <c r="AL170" i="3"/>
  <c r="AK170" i="3"/>
  <c r="AJ170" i="3"/>
  <c r="AF170" i="3"/>
  <c r="AE170" i="3"/>
  <c r="AD170" i="3"/>
  <c r="AC170" i="3"/>
  <c r="AB170" i="3"/>
  <c r="AA170" i="3"/>
  <c r="X170" i="3"/>
  <c r="W170" i="3"/>
  <c r="V170" i="3"/>
  <c r="U170" i="3"/>
  <c r="T170" i="3"/>
  <c r="S170" i="3"/>
  <c r="F170" i="3"/>
  <c r="E170" i="3"/>
  <c r="AN169" i="3"/>
  <c r="AM169" i="3"/>
  <c r="AL169" i="3"/>
  <c r="AK169" i="3"/>
  <c r="AJ169" i="3"/>
  <c r="AF169" i="3"/>
  <c r="AE169" i="3"/>
  <c r="AD169" i="3"/>
  <c r="AC169" i="3"/>
  <c r="AB169" i="3"/>
  <c r="AA169" i="3"/>
  <c r="X169" i="3"/>
  <c r="W169" i="3"/>
  <c r="V169" i="3"/>
  <c r="U169" i="3"/>
  <c r="T169" i="3"/>
  <c r="S169" i="3"/>
  <c r="E169" i="3"/>
  <c r="AN168" i="3"/>
  <c r="AM168" i="3"/>
  <c r="AL168" i="3"/>
  <c r="AK168" i="3"/>
  <c r="AJ168" i="3"/>
  <c r="AF168" i="3"/>
  <c r="AE168" i="3"/>
  <c r="AD168" i="3"/>
  <c r="AC168" i="3"/>
  <c r="AB168" i="3"/>
  <c r="AA168" i="3"/>
  <c r="X168" i="3"/>
  <c r="W168" i="3"/>
  <c r="V168" i="3"/>
  <c r="U168" i="3"/>
  <c r="T168" i="3"/>
  <c r="S168" i="3"/>
  <c r="F168" i="3"/>
  <c r="E168" i="3"/>
  <c r="AN167" i="3"/>
  <c r="AM167" i="3"/>
  <c r="AL167" i="3"/>
  <c r="AK167" i="3"/>
  <c r="AJ167" i="3"/>
  <c r="AF167" i="3"/>
  <c r="AE167" i="3"/>
  <c r="AD167" i="3"/>
  <c r="AC167" i="3"/>
  <c r="AB167" i="3"/>
  <c r="AA167" i="3"/>
  <c r="X167" i="3"/>
  <c r="W167" i="3"/>
  <c r="V167" i="3"/>
  <c r="U167" i="3"/>
  <c r="T167" i="3"/>
  <c r="S167" i="3"/>
  <c r="E167" i="3"/>
  <c r="AN166" i="3"/>
  <c r="AM166" i="3"/>
  <c r="AL166" i="3"/>
  <c r="AK166" i="3"/>
  <c r="AJ166" i="3"/>
  <c r="AF166" i="3"/>
  <c r="AE166" i="3"/>
  <c r="AD166" i="3"/>
  <c r="AC166" i="3"/>
  <c r="AB166" i="3"/>
  <c r="AA166" i="3"/>
  <c r="X166" i="3"/>
  <c r="W166" i="3"/>
  <c r="V166" i="3"/>
  <c r="U166" i="3"/>
  <c r="T166" i="3"/>
  <c r="S166" i="3"/>
  <c r="F166" i="3"/>
  <c r="E166" i="3"/>
  <c r="AN165" i="3"/>
  <c r="AM165" i="3"/>
  <c r="AL165" i="3"/>
  <c r="AK165" i="3"/>
  <c r="AJ165" i="3"/>
  <c r="AF165" i="3"/>
  <c r="AE165" i="3"/>
  <c r="AD165" i="3"/>
  <c r="AC165" i="3"/>
  <c r="AB165" i="3"/>
  <c r="AA165" i="3"/>
  <c r="X165" i="3"/>
  <c r="W165" i="3"/>
  <c r="V165" i="3"/>
  <c r="U165" i="3"/>
  <c r="T165" i="3"/>
  <c r="S165" i="3"/>
  <c r="E165" i="3"/>
  <c r="AN164" i="3"/>
  <c r="AM164" i="3"/>
  <c r="AL164" i="3"/>
  <c r="AK164" i="3"/>
  <c r="AJ164" i="3"/>
  <c r="AF164" i="3"/>
  <c r="AE164" i="3"/>
  <c r="AD164" i="3"/>
  <c r="AC164" i="3"/>
  <c r="AB164" i="3"/>
  <c r="AA164" i="3"/>
  <c r="X164" i="3"/>
  <c r="W164" i="3"/>
  <c r="V164" i="3"/>
  <c r="U164" i="3"/>
  <c r="T164" i="3"/>
  <c r="S164" i="3"/>
  <c r="F164" i="3"/>
  <c r="E164" i="3"/>
  <c r="AN163" i="3"/>
  <c r="AM163" i="3"/>
  <c r="AL163" i="3"/>
  <c r="AK163" i="3"/>
  <c r="AJ163" i="3"/>
  <c r="AF163" i="3"/>
  <c r="AE163" i="3"/>
  <c r="AD163" i="3"/>
  <c r="AC163" i="3"/>
  <c r="AB163" i="3"/>
  <c r="AA163" i="3"/>
  <c r="X163" i="3"/>
  <c r="W163" i="3"/>
  <c r="V163" i="3"/>
  <c r="U163" i="3"/>
  <c r="T163" i="3"/>
  <c r="S163" i="3"/>
  <c r="AN162" i="3"/>
  <c r="AM162" i="3"/>
  <c r="AL162" i="3"/>
  <c r="AK162" i="3"/>
  <c r="AJ162" i="3"/>
  <c r="AF162" i="3"/>
  <c r="AE162" i="3"/>
  <c r="AD162" i="3"/>
  <c r="AC162" i="3"/>
  <c r="AB162" i="3"/>
  <c r="AA162" i="3"/>
  <c r="X162" i="3"/>
  <c r="W162" i="3"/>
  <c r="V162" i="3"/>
  <c r="U162" i="3"/>
  <c r="T162" i="3"/>
  <c r="S162" i="3"/>
  <c r="F162" i="3"/>
  <c r="E162" i="3"/>
  <c r="AN161" i="3"/>
  <c r="AM161" i="3"/>
  <c r="AL161" i="3"/>
  <c r="AK161" i="3"/>
  <c r="AJ161" i="3"/>
  <c r="AF161" i="3"/>
  <c r="AE161" i="3"/>
  <c r="AD161" i="3"/>
  <c r="AC161" i="3"/>
  <c r="AB161" i="3"/>
  <c r="AA161" i="3"/>
  <c r="X161" i="3"/>
  <c r="W161" i="3"/>
  <c r="V161" i="3"/>
  <c r="U161" i="3"/>
  <c r="T161" i="3"/>
  <c r="S161" i="3"/>
  <c r="E161" i="3"/>
  <c r="AN160" i="3"/>
  <c r="AM160" i="3"/>
  <c r="AL160" i="3"/>
  <c r="AK160" i="3"/>
  <c r="AJ160" i="3"/>
  <c r="AF160" i="3"/>
  <c r="AE160" i="3"/>
  <c r="AD160" i="3"/>
  <c r="AC160" i="3"/>
  <c r="AB160" i="3"/>
  <c r="AA160" i="3"/>
  <c r="X160" i="3"/>
  <c r="W160" i="3"/>
  <c r="V160" i="3"/>
  <c r="U160" i="3"/>
  <c r="T160" i="3"/>
  <c r="S160" i="3"/>
  <c r="F160" i="3"/>
  <c r="E160" i="3"/>
  <c r="AM159" i="3"/>
  <c r="AJ159" i="3"/>
  <c r="AF159" i="3"/>
  <c r="AE159" i="3"/>
  <c r="AD159" i="3"/>
  <c r="AC159" i="3"/>
  <c r="AB159" i="3"/>
  <c r="AA159" i="3"/>
  <c r="X159" i="3"/>
  <c r="W159" i="3"/>
  <c r="V159" i="3"/>
  <c r="U159" i="3"/>
  <c r="T159" i="3"/>
  <c r="S159" i="3"/>
  <c r="E159" i="3"/>
  <c r="AN158" i="3"/>
  <c r="AM158" i="3"/>
  <c r="AK158" i="3"/>
  <c r="AJ158" i="3"/>
  <c r="AF158" i="3"/>
  <c r="AE158" i="3"/>
  <c r="AD158" i="3"/>
  <c r="AC158" i="3"/>
  <c r="AB158" i="3"/>
  <c r="AA158" i="3"/>
  <c r="X158" i="3"/>
  <c r="W158" i="3"/>
  <c r="V158" i="3"/>
  <c r="U158" i="3"/>
  <c r="T158" i="3"/>
  <c r="S158" i="3"/>
  <c r="F158" i="3"/>
  <c r="E158" i="3"/>
  <c r="AN157" i="3"/>
  <c r="AM157" i="3"/>
  <c r="AL157" i="3"/>
  <c r="AK157" i="3"/>
  <c r="AJ157" i="3"/>
  <c r="AF157" i="3"/>
  <c r="AE157" i="3"/>
  <c r="AD157" i="3"/>
  <c r="AC157" i="3"/>
  <c r="AB157" i="3"/>
  <c r="AA157" i="3"/>
  <c r="X157" i="3"/>
  <c r="W157" i="3"/>
  <c r="V157" i="3"/>
  <c r="U157" i="3"/>
  <c r="T157" i="3"/>
  <c r="S157" i="3"/>
  <c r="E157" i="3"/>
  <c r="F157" i="3" s="1"/>
  <c r="AN156" i="3"/>
  <c r="AM156" i="3"/>
  <c r="AL156" i="3"/>
  <c r="AK156" i="3"/>
  <c r="AJ156" i="3"/>
  <c r="AF156" i="3"/>
  <c r="AE156" i="3"/>
  <c r="AD156" i="3"/>
  <c r="AC156" i="3"/>
  <c r="AB156" i="3"/>
  <c r="AA156" i="3"/>
  <c r="X156" i="3"/>
  <c r="W156" i="3"/>
  <c r="V156" i="3"/>
  <c r="U156" i="3"/>
  <c r="T156" i="3"/>
  <c r="S156" i="3"/>
  <c r="F156" i="3"/>
  <c r="E156" i="3"/>
  <c r="AM155" i="3"/>
  <c r="AK155" i="3"/>
  <c r="AJ155" i="3"/>
  <c r="AF155" i="3"/>
  <c r="AE155" i="3"/>
  <c r="AD155" i="3"/>
  <c r="AC155" i="3"/>
  <c r="AB155" i="3"/>
  <c r="AA155" i="3"/>
  <c r="X155" i="3"/>
  <c r="W155" i="3"/>
  <c r="V155" i="3"/>
  <c r="U155" i="3"/>
  <c r="T155" i="3"/>
  <c r="S155" i="3"/>
  <c r="E155" i="3"/>
  <c r="F155" i="3" s="1"/>
  <c r="AN154" i="3"/>
  <c r="AM154" i="3"/>
  <c r="AL154" i="3"/>
  <c r="AK154" i="3"/>
  <c r="AJ154" i="3"/>
  <c r="AF154" i="3"/>
  <c r="AE154" i="3"/>
  <c r="AD154" i="3"/>
  <c r="AC154" i="3"/>
  <c r="AB154" i="3"/>
  <c r="AA154" i="3"/>
  <c r="X154" i="3"/>
  <c r="W154" i="3"/>
  <c r="V154" i="3"/>
  <c r="U154" i="3"/>
  <c r="T154" i="3"/>
  <c r="S154" i="3"/>
  <c r="F154" i="3"/>
  <c r="E154" i="3"/>
  <c r="AN153" i="3"/>
  <c r="AF153" i="3"/>
  <c r="AE153" i="3"/>
  <c r="AD153" i="3"/>
  <c r="AC153" i="3"/>
  <c r="AB153" i="3"/>
  <c r="AA153" i="3"/>
  <c r="X153" i="3"/>
  <c r="W153" i="3"/>
  <c r="V153" i="3"/>
  <c r="U153" i="3"/>
  <c r="T153" i="3"/>
  <c r="S153" i="3"/>
  <c r="E153" i="3"/>
  <c r="AN152" i="3"/>
  <c r="AM152" i="3"/>
  <c r="AL152" i="3"/>
  <c r="AK152" i="3"/>
  <c r="AJ152" i="3"/>
  <c r="AF152" i="3"/>
  <c r="AE152" i="3"/>
  <c r="AD152" i="3"/>
  <c r="AC152" i="3"/>
  <c r="AB152" i="3"/>
  <c r="AA152" i="3"/>
  <c r="X152" i="3"/>
  <c r="W152" i="3"/>
  <c r="V152" i="3"/>
  <c r="U152" i="3"/>
  <c r="T152" i="3"/>
  <c r="S152" i="3"/>
  <c r="F152" i="3"/>
  <c r="E152" i="3"/>
  <c r="AN151" i="3"/>
  <c r="AM151" i="3"/>
  <c r="AJ151" i="3"/>
  <c r="AF151" i="3"/>
  <c r="AE151" i="3"/>
  <c r="AD151" i="3"/>
  <c r="AC151" i="3"/>
  <c r="AB151" i="3"/>
  <c r="AA151" i="3"/>
  <c r="X151" i="3"/>
  <c r="W151" i="3"/>
  <c r="V151" i="3"/>
  <c r="U151" i="3"/>
  <c r="T151" i="3"/>
  <c r="S151" i="3"/>
  <c r="E151" i="3"/>
  <c r="AN150" i="3"/>
  <c r="AM150" i="3"/>
  <c r="AK150" i="3"/>
  <c r="AJ150" i="3"/>
  <c r="AF150" i="3"/>
  <c r="AE150" i="3"/>
  <c r="AD150" i="3"/>
  <c r="AC150" i="3"/>
  <c r="AB150" i="3"/>
  <c r="AA150" i="3"/>
  <c r="X150" i="3"/>
  <c r="W150" i="3"/>
  <c r="V150" i="3"/>
  <c r="U150" i="3"/>
  <c r="T150" i="3"/>
  <c r="S150" i="3"/>
  <c r="F150" i="3"/>
  <c r="E150" i="3"/>
  <c r="AL150" i="3" s="1"/>
  <c r="AN149" i="3"/>
  <c r="AM149" i="3"/>
  <c r="AL149" i="3"/>
  <c r="AK149" i="3"/>
  <c r="AJ149" i="3"/>
  <c r="AF149" i="3"/>
  <c r="AE149" i="3"/>
  <c r="AD149" i="3"/>
  <c r="AC149" i="3"/>
  <c r="AB149" i="3"/>
  <c r="AA149" i="3"/>
  <c r="X149" i="3"/>
  <c r="W149" i="3"/>
  <c r="V149" i="3"/>
  <c r="U149" i="3"/>
  <c r="T149" i="3"/>
  <c r="S149" i="3"/>
  <c r="F149" i="3"/>
  <c r="E149" i="3"/>
  <c r="AN148" i="3"/>
  <c r="AM148" i="3"/>
  <c r="AL148" i="3"/>
  <c r="AK148" i="3"/>
  <c r="AJ148" i="3"/>
  <c r="AF148" i="3"/>
  <c r="AE148" i="3"/>
  <c r="AD148" i="3"/>
  <c r="AC148" i="3"/>
  <c r="AB148" i="3"/>
  <c r="AA148" i="3"/>
  <c r="X148" i="3"/>
  <c r="W148" i="3"/>
  <c r="V148" i="3"/>
  <c r="U148" i="3"/>
  <c r="T148" i="3"/>
  <c r="S148" i="3"/>
  <c r="F148" i="3"/>
  <c r="E148" i="3"/>
  <c r="AN147" i="3"/>
  <c r="AM147" i="3"/>
  <c r="AL147" i="3"/>
  <c r="AK147" i="3"/>
  <c r="AJ147" i="3"/>
  <c r="AF147" i="3"/>
  <c r="AE147" i="3"/>
  <c r="AD147" i="3"/>
  <c r="AC147" i="3"/>
  <c r="AB147" i="3"/>
  <c r="AA147" i="3"/>
  <c r="X147" i="3"/>
  <c r="W147" i="3"/>
  <c r="V147" i="3"/>
  <c r="U147" i="3"/>
  <c r="T147" i="3"/>
  <c r="S147" i="3"/>
  <c r="E147" i="3"/>
  <c r="F147" i="3" s="1"/>
  <c r="AN146" i="3"/>
  <c r="AM146" i="3"/>
  <c r="AK146" i="3"/>
  <c r="AJ146" i="3"/>
  <c r="AF146" i="3"/>
  <c r="AE146" i="3"/>
  <c r="AD146" i="3"/>
  <c r="AC146" i="3"/>
  <c r="AB146" i="3"/>
  <c r="AA146" i="3"/>
  <c r="X146" i="3"/>
  <c r="W146" i="3"/>
  <c r="V146" i="3"/>
  <c r="U146" i="3"/>
  <c r="T146" i="3"/>
  <c r="S146" i="3"/>
  <c r="F146" i="3"/>
  <c r="E146" i="3"/>
  <c r="AL146" i="3" s="1"/>
  <c r="AN145" i="3"/>
  <c r="AM145" i="3"/>
  <c r="AL145" i="3"/>
  <c r="AK145" i="3"/>
  <c r="AJ145" i="3"/>
  <c r="AF145" i="3"/>
  <c r="AE145" i="3"/>
  <c r="AD145" i="3"/>
  <c r="AC145" i="3"/>
  <c r="AB145" i="3"/>
  <c r="AA145" i="3"/>
  <c r="X145" i="3"/>
  <c r="W145" i="3"/>
  <c r="V145" i="3"/>
  <c r="U145" i="3"/>
  <c r="T145" i="3"/>
  <c r="S145" i="3"/>
  <c r="E145" i="3"/>
  <c r="F145" i="3" s="1"/>
  <c r="AN144" i="3"/>
  <c r="AM144" i="3"/>
  <c r="AL144" i="3"/>
  <c r="AK144" i="3"/>
  <c r="AJ144" i="3"/>
  <c r="AF144" i="3"/>
  <c r="AE144" i="3"/>
  <c r="AD144" i="3"/>
  <c r="AC144" i="3"/>
  <c r="AB144" i="3"/>
  <c r="AA144" i="3"/>
  <c r="X144" i="3"/>
  <c r="W144" i="3"/>
  <c r="V144" i="3"/>
  <c r="U144" i="3"/>
  <c r="T144" i="3"/>
  <c r="S144" i="3"/>
  <c r="F144" i="3"/>
  <c r="E144" i="3"/>
  <c r="AN143" i="3"/>
  <c r="AM143" i="3"/>
  <c r="AK143" i="3"/>
  <c r="AJ143" i="3"/>
  <c r="AF143" i="3"/>
  <c r="AE143" i="3"/>
  <c r="AD143" i="3"/>
  <c r="AC143" i="3"/>
  <c r="AB143" i="3"/>
  <c r="AA143" i="3"/>
  <c r="X143" i="3"/>
  <c r="W143" i="3"/>
  <c r="V143" i="3"/>
  <c r="U143" i="3"/>
  <c r="T143" i="3"/>
  <c r="S143" i="3"/>
  <c r="E143" i="3"/>
  <c r="F143" i="3" s="1"/>
  <c r="AM142" i="3"/>
  <c r="AK142" i="3"/>
  <c r="AJ142" i="3"/>
  <c r="AF142" i="3"/>
  <c r="AE142" i="3"/>
  <c r="AD142" i="3"/>
  <c r="AC142" i="3"/>
  <c r="AB142" i="3"/>
  <c r="AA142" i="3"/>
  <c r="X142" i="3"/>
  <c r="W142" i="3"/>
  <c r="V142" i="3"/>
  <c r="U142" i="3"/>
  <c r="T142" i="3"/>
  <c r="S142" i="3"/>
  <c r="E142" i="3"/>
  <c r="AL142" i="3" s="1"/>
  <c r="AN141" i="3"/>
  <c r="AM141" i="3"/>
  <c r="AL141" i="3"/>
  <c r="AK141" i="3"/>
  <c r="AJ141" i="3"/>
  <c r="AF141" i="3"/>
  <c r="AE141" i="3"/>
  <c r="AD141" i="3"/>
  <c r="AC141" i="3"/>
  <c r="AB141" i="3"/>
  <c r="AA141" i="3"/>
  <c r="X141" i="3"/>
  <c r="W141" i="3"/>
  <c r="V141" i="3"/>
  <c r="U141" i="3"/>
  <c r="T141" i="3"/>
  <c r="S141" i="3"/>
  <c r="F141" i="3"/>
  <c r="E141" i="3"/>
  <c r="AN140" i="3"/>
  <c r="AM140" i="3"/>
  <c r="AL140" i="3"/>
  <c r="AK140" i="3"/>
  <c r="AJ140" i="3"/>
  <c r="AF140" i="3"/>
  <c r="AE140" i="3"/>
  <c r="AD140" i="3"/>
  <c r="AC140" i="3"/>
  <c r="AB140" i="3"/>
  <c r="AA140" i="3"/>
  <c r="X140" i="3"/>
  <c r="W140" i="3"/>
  <c r="V140" i="3"/>
  <c r="U140" i="3"/>
  <c r="T140" i="3"/>
  <c r="S140" i="3"/>
  <c r="F140" i="3"/>
  <c r="E140" i="3"/>
  <c r="AN139" i="3"/>
  <c r="AM139" i="3"/>
  <c r="AL139" i="3"/>
  <c r="AK139" i="3"/>
  <c r="AJ139" i="3"/>
  <c r="AF139" i="3"/>
  <c r="AE139" i="3"/>
  <c r="AD139" i="3"/>
  <c r="AC139" i="3"/>
  <c r="AB139" i="3"/>
  <c r="AA139" i="3"/>
  <c r="X139" i="3"/>
  <c r="W139" i="3"/>
  <c r="V139" i="3"/>
  <c r="U139" i="3"/>
  <c r="T139" i="3"/>
  <c r="S139" i="3"/>
  <c r="E139" i="3"/>
  <c r="F139" i="3" s="1"/>
  <c r="AN138" i="3"/>
  <c r="AM138" i="3"/>
  <c r="AK138" i="3"/>
  <c r="AJ138" i="3"/>
  <c r="AF138" i="3"/>
  <c r="AE138" i="3"/>
  <c r="AD138" i="3"/>
  <c r="AC138" i="3"/>
  <c r="AB138" i="3"/>
  <c r="AA138" i="3"/>
  <c r="X138" i="3"/>
  <c r="W138" i="3"/>
  <c r="V138" i="3"/>
  <c r="U138" i="3"/>
  <c r="T138" i="3"/>
  <c r="S138" i="3"/>
  <c r="F138" i="3"/>
  <c r="E138" i="3"/>
  <c r="AL138" i="3" s="1"/>
  <c r="AN137" i="3"/>
  <c r="AM137" i="3"/>
  <c r="AL137" i="3"/>
  <c r="AK137" i="3"/>
  <c r="AJ137" i="3"/>
  <c r="AF137" i="3"/>
  <c r="AE137" i="3"/>
  <c r="AD137" i="3"/>
  <c r="AC137" i="3"/>
  <c r="AB137" i="3"/>
  <c r="AA137" i="3"/>
  <c r="X137" i="3"/>
  <c r="W137" i="3"/>
  <c r="V137" i="3"/>
  <c r="U137" i="3"/>
  <c r="T137" i="3"/>
  <c r="S137" i="3"/>
  <c r="E137" i="3"/>
  <c r="F137" i="3" s="1"/>
  <c r="AN136" i="3"/>
  <c r="AM136" i="3"/>
  <c r="AL136" i="3"/>
  <c r="AK136" i="3"/>
  <c r="AJ136" i="3"/>
  <c r="AF136" i="3"/>
  <c r="AE136" i="3"/>
  <c r="AD136" i="3"/>
  <c r="AC136" i="3"/>
  <c r="AB136" i="3"/>
  <c r="AA136" i="3"/>
  <c r="X136" i="3"/>
  <c r="W136" i="3"/>
  <c r="V136" i="3"/>
  <c r="U136" i="3"/>
  <c r="T136" i="3"/>
  <c r="S136" i="3"/>
  <c r="F136" i="3"/>
  <c r="E136" i="3"/>
  <c r="AN135" i="3"/>
  <c r="AM135" i="3"/>
  <c r="AL135" i="3"/>
  <c r="AK135" i="3"/>
  <c r="AJ135" i="3"/>
  <c r="AF135" i="3"/>
  <c r="AE135" i="3"/>
  <c r="AD135" i="3"/>
  <c r="AC135" i="3"/>
  <c r="AB135" i="3"/>
  <c r="AA135" i="3"/>
  <c r="X135" i="3"/>
  <c r="W135" i="3"/>
  <c r="V135" i="3"/>
  <c r="U135" i="3"/>
  <c r="T135" i="3"/>
  <c r="S135" i="3"/>
  <c r="E135" i="3"/>
  <c r="F135" i="3" s="1"/>
  <c r="AN134" i="3"/>
  <c r="AM134" i="3"/>
  <c r="AL134" i="3"/>
  <c r="AK134" i="3"/>
  <c r="AJ134" i="3"/>
  <c r="AF134" i="3"/>
  <c r="AE134" i="3"/>
  <c r="AD134" i="3"/>
  <c r="AC134" i="3"/>
  <c r="AB134" i="3"/>
  <c r="AA134" i="3"/>
  <c r="X134" i="3"/>
  <c r="W134" i="3"/>
  <c r="V134" i="3"/>
  <c r="U134" i="3"/>
  <c r="T134" i="3"/>
  <c r="S134" i="3"/>
  <c r="E134" i="3"/>
  <c r="AN133" i="3"/>
  <c r="AM133" i="3"/>
  <c r="AL133" i="3"/>
  <c r="AK133" i="3"/>
  <c r="AJ133" i="3"/>
  <c r="AF133" i="3"/>
  <c r="AE133" i="3"/>
  <c r="AD133" i="3"/>
  <c r="AC133" i="3"/>
  <c r="AB133" i="3"/>
  <c r="AA133" i="3"/>
  <c r="X133" i="3"/>
  <c r="W133" i="3"/>
  <c r="V133" i="3"/>
  <c r="U133" i="3"/>
  <c r="T133" i="3"/>
  <c r="S133" i="3"/>
  <c r="F133" i="3"/>
  <c r="E133" i="3"/>
  <c r="AN132" i="3"/>
  <c r="AM132" i="3"/>
  <c r="AL132" i="3"/>
  <c r="AK132" i="3"/>
  <c r="AJ132" i="3"/>
  <c r="AF132" i="3"/>
  <c r="AE132" i="3"/>
  <c r="AD132" i="3"/>
  <c r="AC132" i="3"/>
  <c r="AB132" i="3"/>
  <c r="AA132" i="3"/>
  <c r="X132" i="3"/>
  <c r="W132" i="3"/>
  <c r="V132" i="3"/>
  <c r="U132" i="3"/>
  <c r="T132" i="3"/>
  <c r="S132" i="3"/>
  <c r="F132" i="3"/>
  <c r="E132" i="3"/>
  <c r="AN131" i="3"/>
  <c r="AM131" i="3"/>
  <c r="AK131" i="3"/>
  <c r="AJ131" i="3"/>
  <c r="AF131" i="3"/>
  <c r="AE131" i="3"/>
  <c r="AD131" i="3"/>
  <c r="AC131" i="3"/>
  <c r="AB131" i="3"/>
  <c r="AA131" i="3"/>
  <c r="X131" i="3"/>
  <c r="W131" i="3"/>
  <c r="V131" i="3"/>
  <c r="U131" i="3"/>
  <c r="T131" i="3"/>
  <c r="S131" i="3"/>
  <c r="E131" i="3"/>
  <c r="F131" i="3" s="1"/>
  <c r="AN130" i="3"/>
  <c r="AM130" i="3"/>
  <c r="AL130" i="3"/>
  <c r="AK130" i="3"/>
  <c r="AJ130" i="3"/>
  <c r="AF130" i="3"/>
  <c r="AE130" i="3"/>
  <c r="AD130" i="3"/>
  <c r="AC130" i="3"/>
  <c r="AB130" i="3"/>
  <c r="AA130" i="3"/>
  <c r="X130" i="3"/>
  <c r="W130" i="3"/>
  <c r="V130" i="3"/>
  <c r="U130" i="3"/>
  <c r="T130" i="3"/>
  <c r="S130" i="3"/>
  <c r="F130" i="3"/>
  <c r="E130" i="3"/>
  <c r="AN129" i="3"/>
  <c r="AM129" i="3"/>
  <c r="AL129" i="3"/>
  <c r="AK129" i="3"/>
  <c r="AJ129" i="3"/>
  <c r="AF129" i="3"/>
  <c r="AE129" i="3"/>
  <c r="AD129" i="3"/>
  <c r="AC129" i="3"/>
  <c r="AB129" i="3"/>
  <c r="AA129" i="3"/>
  <c r="X129" i="3"/>
  <c r="W129" i="3"/>
  <c r="V129" i="3"/>
  <c r="U129" i="3"/>
  <c r="T129" i="3"/>
  <c r="S129" i="3"/>
  <c r="E129" i="3"/>
  <c r="F129" i="3" s="1"/>
  <c r="AM128" i="3"/>
  <c r="AL128" i="3"/>
  <c r="AK128" i="3"/>
  <c r="AJ128" i="3"/>
  <c r="AF128" i="3"/>
  <c r="AE128" i="3"/>
  <c r="AD128" i="3"/>
  <c r="AC128" i="3"/>
  <c r="AB128" i="3"/>
  <c r="AA128" i="3"/>
  <c r="X128" i="3"/>
  <c r="W128" i="3"/>
  <c r="V128" i="3"/>
  <c r="U128" i="3"/>
  <c r="T128" i="3"/>
  <c r="S128" i="3"/>
  <c r="F128" i="3"/>
  <c r="E128" i="3"/>
  <c r="AN128" i="3" s="1"/>
  <c r="AN127" i="3"/>
  <c r="AM127" i="3"/>
  <c r="AL127" i="3"/>
  <c r="AK127" i="3"/>
  <c r="AJ127" i="3"/>
  <c r="AF127" i="3"/>
  <c r="AE127" i="3"/>
  <c r="AD127" i="3"/>
  <c r="AC127" i="3"/>
  <c r="AB127" i="3"/>
  <c r="AA127" i="3"/>
  <c r="X127" i="3"/>
  <c r="W127" i="3"/>
  <c r="V127" i="3"/>
  <c r="U127" i="3"/>
  <c r="T127" i="3"/>
  <c r="S127" i="3"/>
  <c r="E127" i="3"/>
  <c r="F127" i="3" s="1"/>
  <c r="AN126" i="3"/>
  <c r="AM126" i="3"/>
  <c r="AL126" i="3"/>
  <c r="AK126" i="3"/>
  <c r="AJ126" i="3"/>
  <c r="AF126" i="3"/>
  <c r="AE126" i="3"/>
  <c r="AD126" i="3"/>
  <c r="AC126" i="3"/>
  <c r="AB126" i="3"/>
  <c r="AA126" i="3"/>
  <c r="X126" i="3"/>
  <c r="W126" i="3"/>
  <c r="V126" i="3"/>
  <c r="U126" i="3"/>
  <c r="T126" i="3"/>
  <c r="S126" i="3"/>
  <c r="E126" i="3"/>
  <c r="AN125" i="3"/>
  <c r="AM125" i="3"/>
  <c r="AL125" i="3"/>
  <c r="AK125" i="3"/>
  <c r="AJ125" i="3"/>
  <c r="AF125" i="3"/>
  <c r="AE125" i="3"/>
  <c r="AD125" i="3"/>
  <c r="AC125" i="3"/>
  <c r="AB125" i="3"/>
  <c r="AA125" i="3"/>
  <c r="X125" i="3"/>
  <c r="W125" i="3"/>
  <c r="V125" i="3"/>
  <c r="U125" i="3"/>
  <c r="T125" i="3"/>
  <c r="S125" i="3"/>
  <c r="F125" i="3"/>
  <c r="E125" i="3"/>
  <c r="AN124" i="3"/>
  <c r="AM124" i="3"/>
  <c r="AL124" i="3"/>
  <c r="AK124" i="3"/>
  <c r="AJ124" i="3"/>
  <c r="AF124" i="3"/>
  <c r="AE124" i="3"/>
  <c r="AD124" i="3"/>
  <c r="AC124" i="3"/>
  <c r="AB124" i="3"/>
  <c r="AA124" i="3"/>
  <c r="X124" i="3"/>
  <c r="W124" i="3"/>
  <c r="V124" i="3"/>
  <c r="U124" i="3"/>
  <c r="T124" i="3"/>
  <c r="S124" i="3"/>
  <c r="F124" i="3"/>
  <c r="E124" i="3"/>
  <c r="AN123" i="3"/>
  <c r="AM123" i="3"/>
  <c r="AL123" i="3"/>
  <c r="AK123" i="3"/>
  <c r="AJ123" i="3"/>
  <c r="AF123" i="3"/>
  <c r="AE123" i="3"/>
  <c r="AD123" i="3"/>
  <c r="AC123" i="3"/>
  <c r="AB123" i="3"/>
  <c r="AA123" i="3"/>
  <c r="X123" i="3"/>
  <c r="W123" i="3"/>
  <c r="V123" i="3"/>
  <c r="U123" i="3"/>
  <c r="T123" i="3"/>
  <c r="S123" i="3"/>
  <c r="E123" i="3"/>
  <c r="AN122" i="3"/>
  <c r="AM122" i="3"/>
  <c r="AL122" i="3"/>
  <c r="AK122" i="3"/>
  <c r="AJ122" i="3"/>
  <c r="AF122" i="3"/>
  <c r="AE122" i="3"/>
  <c r="AD122" i="3"/>
  <c r="AC122" i="3"/>
  <c r="AB122" i="3"/>
  <c r="AA122" i="3"/>
  <c r="X122" i="3"/>
  <c r="W122" i="3"/>
  <c r="V122" i="3"/>
  <c r="U122" i="3"/>
  <c r="T122" i="3"/>
  <c r="S122" i="3"/>
  <c r="E122" i="3"/>
  <c r="AN121" i="3"/>
  <c r="AM121" i="3"/>
  <c r="AL121" i="3"/>
  <c r="AK121" i="3"/>
  <c r="AJ121" i="3"/>
  <c r="AF121" i="3"/>
  <c r="AE121" i="3"/>
  <c r="AD121" i="3"/>
  <c r="AC121" i="3"/>
  <c r="AB121" i="3"/>
  <c r="AA121" i="3"/>
  <c r="X121" i="3"/>
  <c r="W121" i="3"/>
  <c r="V121" i="3"/>
  <c r="U121" i="3"/>
  <c r="T121" i="3"/>
  <c r="S121" i="3"/>
  <c r="AN120" i="3"/>
  <c r="AM120" i="3"/>
  <c r="AL120" i="3"/>
  <c r="AK120" i="3"/>
  <c r="AJ120" i="3"/>
  <c r="AF120" i="3"/>
  <c r="AE120" i="3"/>
  <c r="AD120" i="3"/>
  <c r="AC120" i="3"/>
  <c r="AB120" i="3"/>
  <c r="AA120" i="3"/>
  <c r="X120" i="3"/>
  <c r="W120" i="3"/>
  <c r="V120" i="3"/>
  <c r="U120" i="3"/>
  <c r="T120" i="3"/>
  <c r="S120" i="3"/>
  <c r="E120" i="3"/>
  <c r="F120" i="3" s="1"/>
  <c r="AN119" i="3"/>
  <c r="AM119" i="3"/>
  <c r="AL119" i="3"/>
  <c r="AK119" i="3"/>
  <c r="AJ119" i="3"/>
  <c r="AF119" i="3"/>
  <c r="AE119" i="3"/>
  <c r="AD119" i="3"/>
  <c r="AC119" i="3"/>
  <c r="AB119" i="3"/>
  <c r="AA119" i="3"/>
  <c r="X119" i="3"/>
  <c r="W119" i="3"/>
  <c r="V119" i="3"/>
  <c r="U119" i="3"/>
  <c r="T119" i="3"/>
  <c r="S119" i="3"/>
  <c r="F119" i="3"/>
  <c r="E119" i="3"/>
  <c r="AN118" i="3"/>
  <c r="AM118" i="3"/>
  <c r="AL118" i="3"/>
  <c r="AK118" i="3"/>
  <c r="AJ118" i="3"/>
  <c r="AF118" i="3"/>
  <c r="AE118" i="3"/>
  <c r="AD118" i="3"/>
  <c r="AC118" i="3"/>
  <c r="AB118" i="3"/>
  <c r="AA118" i="3"/>
  <c r="X118" i="3"/>
  <c r="W118" i="3"/>
  <c r="V118" i="3"/>
  <c r="U118" i="3"/>
  <c r="T118" i="3"/>
  <c r="S118" i="3"/>
  <c r="E118" i="3"/>
  <c r="F118" i="3" s="1"/>
  <c r="AN117" i="3"/>
  <c r="AM117" i="3"/>
  <c r="AL117" i="3"/>
  <c r="AK117" i="3"/>
  <c r="AJ117" i="3"/>
  <c r="AF117" i="3"/>
  <c r="AE117" i="3"/>
  <c r="AD117" i="3"/>
  <c r="AC117" i="3"/>
  <c r="AB117" i="3"/>
  <c r="AA117" i="3"/>
  <c r="X117" i="3"/>
  <c r="W117" i="3"/>
  <c r="V117" i="3"/>
  <c r="U117" i="3"/>
  <c r="T117" i="3"/>
  <c r="S117" i="3"/>
  <c r="F117" i="3"/>
  <c r="E117" i="3"/>
  <c r="AN116" i="3"/>
  <c r="AM116" i="3"/>
  <c r="AL116" i="3"/>
  <c r="AK116" i="3"/>
  <c r="AJ116" i="3"/>
  <c r="AF116" i="3"/>
  <c r="AE116" i="3"/>
  <c r="AD116" i="3"/>
  <c r="AC116" i="3"/>
  <c r="AB116" i="3"/>
  <c r="AA116" i="3"/>
  <c r="X116" i="3"/>
  <c r="W116" i="3"/>
  <c r="V116" i="3"/>
  <c r="U116" i="3"/>
  <c r="T116" i="3"/>
  <c r="S116" i="3"/>
  <c r="E116" i="3"/>
  <c r="AN115" i="3"/>
  <c r="AM115" i="3"/>
  <c r="AL115" i="3"/>
  <c r="AK115" i="3"/>
  <c r="AJ115" i="3"/>
  <c r="AF115" i="3"/>
  <c r="AE115" i="3"/>
  <c r="AD115" i="3"/>
  <c r="AC115" i="3"/>
  <c r="AB115" i="3"/>
  <c r="AA115" i="3"/>
  <c r="X115" i="3"/>
  <c r="W115" i="3"/>
  <c r="V115" i="3"/>
  <c r="U115" i="3"/>
  <c r="T115" i="3"/>
  <c r="S115" i="3"/>
  <c r="F115" i="3"/>
  <c r="E115" i="3"/>
  <c r="AN114" i="3"/>
  <c r="AM114" i="3"/>
  <c r="AL114" i="3"/>
  <c r="AK114" i="3"/>
  <c r="AJ114" i="3"/>
  <c r="AF114" i="3"/>
  <c r="AE114" i="3"/>
  <c r="AD114" i="3"/>
  <c r="AC114" i="3"/>
  <c r="AB114" i="3"/>
  <c r="AA114" i="3"/>
  <c r="X114" i="3"/>
  <c r="W114" i="3"/>
  <c r="V114" i="3"/>
  <c r="U114" i="3"/>
  <c r="T114" i="3"/>
  <c r="S114" i="3"/>
  <c r="E114" i="3"/>
  <c r="F114" i="3" s="1"/>
  <c r="AN113" i="3"/>
  <c r="AM113" i="3"/>
  <c r="AL113" i="3"/>
  <c r="AK113" i="3"/>
  <c r="AJ113" i="3"/>
  <c r="AF113" i="3"/>
  <c r="AE113" i="3"/>
  <c r="AD113" i="3"/>
  <c r="AC113" i="3"/>
  <c r="AB113" i="3"/>
  <c r="AA113" i="3"/>
  <c r="X113" i="3"/>
  <c r="W113" i="3"/>
  <c r="V113" i="3"/>
  <c r="U113" i="3"/>
  <c r="T113" i="3"/>
  <c r="S113" i="3"/>
  <c r="F113" i="3"/>
  <c r="E113" i="3"/>
  <c r="AN112" i="3"/>
  <c r="AM112" i="3"/>
  <c r="AL112" i="3"/>
  <c r="AK112" i="3"/>
  <c r="AJ112" i="3"/>
  <c r="AF112" i="3"/>
  <c r="AE112" i="3"/>
  <c r="AD112" i="3"/>
  <c r="AC112" i="3"/>
  <c r="AB112" i="3"/>
  <c r="AA112" i="3"/>
  <c r="X112" i="3"/>
  <c r="W112" i="3"/>
  <c r="V112" i="3"/>
  <c r="U112" i="3"/>
  <c r="T112" i="3"/>
  <c r="S112" i="3"/>
  <c r="E112" i="3"/>
  <c r="AN111" i="3"/>
  <c r="AM111" i="3"/>
  <c r="AL111" i="3"/>
  <c r="AK111" i="3"/>
  <c r="AJ111" i="3"/>
  <c r="AF111" i="3"/>
  <c r="AE111" i="3"/>
  <c r="AD111" i="3"/>
  <c r="AC111" i="3"/>
  <c r="AB111" i="3"/>
  <c r="AA111" i="3"/>
  <c r="X111" i="3"/>
  <c r="W111" i="3"/>
  <c r="V111" i="3"/>
  <c r="U111" i="3"/>
  <c r="T111" i="3"/>
  <c r="S111" i="3"/>
  <c r="F111" i="3"/>
  <c r="E111" i="3"/>
  <c r="AN110" i="3"/>
  <c r="AM110" i="3"/>
  <c r="AL110" i="3"/>
  <c r="AK110" i="3"/>
  <c r="AJ110" i="3"/>
  <c r="AF110" i="3"/>
  <c r="AE110" i="3"/>
  <c r="AD110" i="3"/>
  <c r="AC110" i="3"/>
  <c r="AB110" i="3"/>
  <c r="AA110" i="3"/>
  <c r="X110" i="3"/>
  <c r="W110" i="3"/>
  <c r="V110" i="3"/>
  <c r="U110" i="3"/>
  <c r="T110" i="3"/>
  <c r="S110" i="3"/>
  <c r="E110" i="3"/>
  <c r="AN109" i="3"/>
  <c r="AM109" i="3"/>
  <c r="AL109" i="3"/>
  <c r="AK109" i="3"/>
  <c r="AJ109" i="3"/>
  <c r="AF109" i="3"/>
  <c r="AE109" i="3"/>
  <c r="AD109" i="3"/>
  <c r="AC109" i="3"/>
  <c r="AB109" i="3"/>
  <c r="AA109" i="3"/>
  <c r="X109" i="3"/>
  <c r="W109" i="3"/>
  <c r="V109" i="3"/>
  <c r="U109" i="3"/>
  <c r="T109" i="3"/>
  <c r="S109" i="3"/>
  <c r="F109" i="3"/>
  <c r="E109" i="3"/>
  <c r="AM108" i="3"/>
  <c r="AK108" i="3"/>
  <c r="AJ108" i="3"/>
  <c r="AF108" i="3"/>
  <c r="AE108" i="3"/>
  <c r="AD108" i="3"/>
  <c r="AC108" i="3"/>
  <c r="AB108" i="3"/>
  <c r="AA108" i="3"/>
  <c r="X108" i="3"/>
  <c r="W108" i="3"/>
  <c r="V108" i="3"/>
  <c r="U108" i="3"/>
  <c r="T108" i="3"/>
  <c r="S108" i="3"/>
  <c r="E108" i="3"/>
  <c r="F108" i="3" s="1"/>
  <c r="AN107" i="3"/>
  <c r="AM107" i="3"/>
  <c r="AL107" i="3"/>
  <c r="AK107" i="3"/>
  <c r="AJ107" i="3"/>
  <c r="AF107" i="3"/>
  <c r="AE107" i="3"/>
  <c r="AD107" i="3"/>
  <c r="AC107" i="3"/>
  <c r="AB107" i="3"/>
  <c r="AA107" i="3"/>
  <c r="X107" i="3"/>
  <c r="W107" i="3"/>
  <c r="V107" i="3"/>
  <c r="U107" i="3"/>
  <c r="T107" i="3"/>
  <c r="S107" i="3"/>
  <c r="F107" i="3"/>
  <c r="E107" i="3"/>
  <c r="AN106" i="3"/>
  <c r="AM106" i="3"/>
  <c r="AL106" i="3"/>
  <c r="AK106" i="3"/>
  <c r="AJ106" i="3"/>
  <c r="AF106" i="3"/>
  <c r="AE106" i="3"/>
  <c r="AD106" i="3"/>
  <c r="AC106" i="3"/>
  <c r="AB106" i="3"/>
  <c r="AA106" i="3"/>
  <c r="X106" i="3"/>
  <c r="W106" i="3"/>
  <c r="V106" i="3"/>
  <c r="U106" i="3"/>
  <c r="T106" i="3"/>
  <c r="S106" i="3"/>
  <c r="E106" i="3"/>
  <c r="AN105" i="3"/>
  <c r="AM105" i="3"/>
  <c r="AL105" i="3"/>
  <c r="AK105" i="3"/>
  <c r="AJ105" i="3"/>
  <c r="AF105" i="3"/>
  <c r="AE105" i="3"/>
  <c r="AD105" i="3"/>
  <c r="AC105" i="3"/>
  <c r="AB105" i="3"/>
  <c r="AA105" i="3"/>
  <c r="X105" i="3"/>
  <c r="W105" i="3"/>
  <c r="V105" i="3"/>
  <c r="U105" i="3"/>
  <c r="T105" i="3"/>
  <c r="S105" i="3"/>
  <c r="F105" i="3"/>
  <c r="E105" i="3"/>
  <c r="AN104" i="3"/>
  <c r="AM104" i="3"/>
  <c r="AL104" i="3"/>
  <c r="AK104" i="3"/>
  <c r="AJ104" i="3"/>
  <c r="AF104" i="3"/>
  <c r="AE104" i="3"/>
  <c r="AD104" i="3"/>
  <c r="AC104" i="3"/>
  <c r="AB104" i="3"/>
  <c r="AA104" i="3"/>
  <c r="X104" i="3"/>
  <c r="W104" i="3"/>
  <c r="V104" i="3"/>
  <c r="U104" i="3"/>
  <c r="T104" i="3"/>
  <c r="S104" i="3"/>
  <c r="E104" i="3"/>
  <c r="F104" i="3" s="1"/>
  <c r="AN103" i="3"/>
  <c r="AM103" i="3"/>
  <c r="AL103" i="3"/>
  <c r="AK103" i="3"/>
  <c r="AJ103" i="3"/>
  <c r="AF103" i="3"/>
  <c r="AE103" i="3"/>
  <c r="AD103" i="3"/>
  <c r="AC103" i="3"/>
  <c r="AB103" i="3"/>
  <c r="AA103" i="3"/>
  <c r="X103" i="3"/>
  <c r="W103" i="3"/>
  <c r="V103" i="3"/>
  <c r="U103" i="3"/>
  <c r="T103" i="3"/>
  <c r="S103" i="3"/>
  <c r="F103" i="3"/>
  <c r="E103" i="3"/>
  <c r="AN102" i="3"/>
  <c r="AM102" i="3"/>
  <c r="AL102" i="3"/>
  <c r="AK102" i="3"/>
  <c r="AJ102" i="3"/>
  <c r="AF102" i="3"/>
  <c r="AE102" i="3"/>
  <c r="AD102" i="3"/>
  <c r="AC102" i="3"/>
  <c r="AB102" i="3"/>
  <c r="AA102" i="3"/>
  <c r="X102" i="3"/>
  <c r="W102" i="3"/>
  <c r="V102" i="3"/>
  <c r="U102" i="3"/>
  <c r="T102" i="3"/>
  <c r="S102" i="3"/>
  <c r="E102" i="3"/>
  <c r="F102" i="3" s="1"/>
  <c r="AN101" i="3"/>
  <c r="AM101" i="3"/>
  <c r="AL101" i="3"/>
  <c r="AK101" i="3"/>
  <c r="AJ101" i="3"/>
  <c r="AF101" i="3"/>
  <c r="AE101" i="3"/>
  <c r="AD101" i="3"/>
  <c r="AC101" i="3"/>
  <c r="AB101" i="3"/>
  <c r="AA101" i="3"/>
  <c r="X101" i="3"/>
  <c r="W101" i="3"/>
  <c r="V101" i="3"/>
  <c r="U101" i="3"/>
  <c r="T101" i="3"/>
  <c r="S101" i="3"/>
  <c r="F101" i="3"/>
  <c r="E101" i="3"/>
  <c r="AN100" i="3"/>
  <c r="AM100" i="3"/>
  <c r="AL100" i="3"/>
  <c r="AK100" i="3"/>
  <c r="AJ100" i="3"/>
  <c r="AF100" i="3"/>
  <c r="AE100" i="3"/>
  <c r="AD100" i="3"/>
  <c r="AC100" i="3"/>
  <c r="AB100" i="3"/>
  <c r="AA100" i="3"/>
  <c r="X100" i="3"/>
  <c r="W100" i="3"/>
  <c r="V100" i="3"/>
  <c r="U100" i="3"/>
  <c r="T100" i="3"/>
  <c r="S100" i="3"/>
  <c r="E100" i="3"/>
  <c r="F100" i="3" s="1"/>
  <c r="AN99" i="3"/>
  <c r="AM99" i="3"/>
  <c r="AL99" i="3"/>
  <c r="AK99" i="3"/>
  <c r="AJ99" i="3"/>
  <c r="AF99" i="3"/>
  <c r="AE99" i="3"/>
  <c r="AD99" i="3"/>
  <c r="AC99" i="3"/>
  <c r="AB99" i="3"/>
  <c r="AA99" i="3"/>
  <c r="X99" i="3"/>
  <c r="W99" i="3"/>
  <c r="V99" i="3"/>
  <c r="U99" i="3"/>
  <c r="T99" i="3"/>
  <c r="S99" i="3"/>
  <c r="F99" i="3"/>
  <c r="E99" i="3"/>
  <c r="AN98" i="3"/>
  <c r="AM98" i="3"/>
  <c r="AL98" i="3"/>
  <c r="AK98" i="3"/>
  <c r="AJ98" i="3"/>
  <c r="AF98" i="3"/>
  <c r="AE98" i="3"/>
  <c r="AD98" i="3"/>
  <c r="AC98" i="3"/>
  <c r="AB98" i="3"/>
  <c r="AA98" i="3"/>
  <c r="X98" i="3"/>
  <c r="W98" i="3"/>
  <c r="V98" i="3"/>
  <c r="U98" i="3"/>
  <c r="T98" i="3"/>
  <c r="S98" i="3"/>
  <c r="E98" i="3"/>
  <c r="F98" i="3" s="1"/>
  <c r="AN97" i="3"/>
  <c r="AM97" i="3"/>
  <c r="AL97" i="3"/>
  <c r="AK97" i="3"/>
  <c r="AJ97" i="3"/>
  <c r="AF97" i="3"/>
  <c r="AE97" i="3"/>
  <c r="AD97" i="3"/>
  <c r="AC97" i="3"/>
  <c r="AB97" i="3"/>
  <c r="AA97" i="3"/>
  <c r="X97" i="3"/>
  <c r="W97" i="3"/>
  <c r="V97" i="3"/>
  <c r="U97" i="3"/>
  <c r="T97" i="3"/>
  <c r="S97" i="3"/>
  <c r="F97" i="3"/>
  <c r="E97" i="3"/>
  <c r="AM96" i="3"/>
  <c r="AK96" i="3"/>
  <c r="AJ96" i="3"/>
  <c r="AF96" i="3"/>
  <c r="AE96" i="3"/>
  <c r="AD96" i="3"/>
  <c r="AC96" i="3"/>
  <c r="AB96" i="3"/>
  <c r="AA96" i="3"/>
  <c r="X96" i="3"/>
  <c r="W96" i="3"/>
  <c r="V96" i="3"/>
  <c r="U96" i="3"/>
  <c r="T96" i="3"/>
  <c r="S96" i="3"/>
  <c r="E96" i="3"/>
  <c r="F96" i="3" s="1"/>
  <c r="AM95" i="3"/>
  <c r="AL95" i="3"/>
  <c r="AK95" i="3"/>
  <c r="AJ95" i="3"/>
  <c r="AF95" i="3"/>
  <c r="AE95" i="3"/>
  <c r="AD95" i="3"/>
  <c r="AC95" i="3"/>
  <c r="AB95" i="3"/>
  <c r="AA95" i="3"/>
  <c r="X95" i="3"/>
  <c r="W95" i="3"/>
  <c r="V95" i="3"/>
  <c r="U95" i="3"/>
  <c r="T95" i="3"/>
  <c r="S95" i="3"/>
  <c r="F95" i="3"/>
  <c r="E95" i="3"/>
  <c r="AN95" i="3" s="1"/>
  <c r="AN94" i="3"/>
  <c r="AM94" i="3"/>
  <c r="AL94" i="3"/>
  <c r="AK94" i="3"/>
  <c r="AJ94" i="3"/>
  <c r="AF94" i="3"/>
  <c r="AE94" i="3"/>
  <c r="AD94" i="3"/>
  <c r="AC94" i="3"/>
  <c r="AB94" i="3"/>
  <c r="AA94" i="3"/>
  <c r="X94" i="3"/>
  <c r="W94" i="3"/>
  <c r="V94" i="3"/>
  <c r="U94" i="3"/>
  <c r="T94" i="3"/>
  <c r="S94" i="3"/>
  <c r="E94" i="3"/>
  <c r="F94" i="3" s="1"/>
  <c r="AM93" i="3"/>
  <c r="AK93" i="3"/>
  <c r="AJ93" i="3"/>
  <c r="AF93" i="3"/>
  <c r="AE93" i="3"/>
  <c r="AD93" i="3"/>
  <c r="AC93" i="3"/>
  <c r="AB93" i="3"/>
  <c r="AA93" i="3"/>
  <c r="X93" i="3"/>
  <c r="W93" i="3"/>
  <c r="V93" i="3"/>
  <c r="U93" i="3"/>
  <c r="T93" i="3"/>
  <c r="S93" i="3"/>
  <c r="F93" i="3"/>
  <c r="E93" i="3"/>
  <c r="AN93" i="3" s="1"/>
  <c r="AN92" i="3"/>
  <c r="AM92" i="3"/>
  <c r="AL92" i="3"/>
  <c r="AK92" i="3"/>
  <c r="AJ92" i="3"/>
  <c r="AF92" i="3"/>
  <c r="AE92" i="3"/>
  <c r="AD92" i="3"/>
  <c r="AC92" i="3"/>
  <c r="AB92" i="3"/>
  <c r="AA92" i="3"/>
  <c r="X92" i="3"/>
  <c r="W92" i="3"/>
  <c r="V92" i="3"/>
  <c r="U92" i="3"/>
  <c r="T92" i="3"/>
  <c r="S92" i="3"/>
  <c r="E92" i="3"/>
  <c r="AN91" i="3"/>
  <c r="AM91" i="3"/>
  <c r="AL91" i="3"/>
  <c r="AK91" i="3"/>
  <c r="AJ91" i="3"/>
  <c r="AF91" i="3"/>
  <c r="AE91" i="3"/>
  <c r="AD91" i="3"/>
  <c r="AC91" i="3"/>
  <c r="AB91" i="3"/>
  <c r="AA91" i="3"/>
  <c r="X91" i="3"/>
  <c r="W91" i="3"/>
  <c r="V91" i="3"/>
  <c r="U91" i="3"/>
  <c r="T91" i="3"/>
  <c r="S91" i="3"/>
  <c r="F91" i="3"/>
  <c r="E91" i="3"/>
  <c r="AN90" i="3"/>
  <c r="AM90" i="3"/>
  <c r="AL90" i="3"/>
  <c r="AK90" i="3"/>
  <c r="AJ90" i="3"/>
  <c r="AF90" i="3"/>
  <c r="AE90" i="3"/>
  <c r="AD90" i="3"/>
  <c r="AC90" i="3"/>
  <c r="AB90" i="3"/>
  <c r="AA90" i="3"/>
  <c r="X90" i="3"/>
  <c r="W90" i="3"/>
  <c r="V90" i="3"/>
  <c r="U90" i="3"/>
  <c r="T90" i="3"/>
  <c r="S90" i="3"/>
  <c r="E90" i="3"/>
  <c r="AN89" i="3"/>
  <c r="AM89" i="3"/>
  <c r="AL89" i="3"/>
  <c r="AK89" i="3"/>
  <c r="AJ89" i="3"/>
  <c r="AF89" i="3"/>
  <c r="AE89" i="3"/>
  <c r="AD89" i="3"/>
  <c r="AC89" i="3"/>
  <c r="AB89" i="3"/>
  <c r="AA89" i="3"/>
  <c r="X89" i="3"/>
  <c r="W89" i="3"/>
  <c r="V89" i="3"/>
  <c r="U89" i="3"/>
  <c r="T89" i="3"/>
  <c r="S89" i="3"/>
  <c r="F89" i="3"/>
  <c r="E89" i="3"/>
  <c r="AN88" i="3"/>
  <c r="AM88" i="3"/>
  <c r="AL88" i="3"/>
  <c r="AK88" i="3"/>
  <c r="AJ88" i="3"/>
  <c r="AF88" i="3"/>
  <c r="AE88" i="3"/>
  <c r="AD88" i="3"/>
  <c r="AC88" i="3"/>
  <c r="AB88" i="3"/>
  <c r="AA88" i="3"/>
  <c r="X88" i="3"/>
  <c r="W88" i="3"/>
  <c r="V88" i="3"/>
  <c r="U88" i="3"/>
  <c r="T88" i="3"/>
  <c r="S88" i="3"/>
  <c r="E88" i="3"/>
  <c r="F88" i="3" s="1"/>
  <c r="AN87" i="3"/>
  <c r="AM87" i="3"/>
  <c r="AL87" i="3"/>
  <c r="AK87" i="3"/>
  <c r="AJ87" i="3"/>
  <c r="AF87" i="3"/>
  <c r="AE87" i="3"/>
  <c r="AD87" i="3"/>
  <c r="AC87" i="3"/>
  <c r="AB87" i="3"/>
  <c r="AA87" i="3"/>
  <c r="X87" i="3"/>
  <c r="W87" i="3"/>
  <c r="V87" i="3"/>
  <c r="U87" i="3"/>
  <c r="T87" i="3"/>
  <c r="S87" i="3"/>
  <c r="F87" i="3"/>
  <c r="E87" i="3"/>
  <c r="AM86" i="3"/>
  <c r="AL86" i="3"/>
  <c r="AK86" i="3"/>
  <c r="AJ86" i="3"/>
  <c r="AF86" i="3"/>
  <c r="AE86" i="3"/>
  <c r="AD86" i="3"/>
  <c r="AC86" i="3"/>
  <c r="AB86" i="3"/>
  <c r="AA86" i="3"/>
  <c r="X86" i="3"/>
  <c r="W86" i="3"/>
  <c r="V86" i="3"/>
  <c r="U86" i="3"/>
  <c r="T86" i="3"/>
  <c r="S86" i="3"/>
  <c r="E86" i="3"/>
  <c r="F86" i="3" s="1"/>
  <c r="AN85" i="3"/>
  <c r="AM85" i="3"/>
  <c r="AL85" i="3"/>
  <c r="AK85" i="3"/>
  <c r="AJ85" i="3"/>
  <c r="AF85" i="3"/>
  <c r="AE85" i="3"/>
  <c r="AD85" i="3"/>
  <c r="AC85" i="3"/>
  <c r="AB85" i="3"/>
  <c r="AA85" i="3"/>
  <c r="X85" i="3"/>
  <c r="W85" i="3"/>
  <c r="V85" i="3"/>
  <c r="U85" i="3"/>
  <c r="T85" i="3"/>
  <c r="S85" i="3"/>
  <c r="F85" i="3"/>
  <c r="E85" i="3"/>
  <c r="AN84" i="3"/>
  <c r="AM84" i="3"/>
  <c r="AL84" i="3"/>
  <c r="AK84" i="3"/>
  <c r="AJ84" i="3"/>
  <c r="AF84" i="3"/>
  <c r="AE84" i="3"/>
  <c r="AD84" i="3"/>
  <c r="AC84" i="3"/>
  <c r="AB84" i="3"/>
  <c r="AA84" i="3"/>
  <c r="X84" i="3"/>
  <c r="W84" i="3"/>
  <c r="V84" i="3"/>
  <c r="U84" i="3"/>
  <c r="T84" i="3"/>
  <c r="S84" i="3"/>
  <c r="E84" i="3"/>
  <c r="AN83" i="3"/>
  <c r="AM83" i="3"/>
  <c r="AL83" i="3"/>
  <c r="AK83" i="3"/>
  <c r="AJ83" i="3"/>
  <c r="AF83" i="3"/>
  <c r="AE83" i="3"/>
  <c r="AD83" i="3"/>
  <c r="AC83" i="3"/>
  <c r="AB83" i="3"/>
  <c r="AA83" i="3"/>
  <c r="X83" i="3"/>
  <c r="W83" i="3"/>
  <c r="V83" i="3"/>
  <c r="U83" i="3"/>
  <c r="T83" i="3"/>
  <c r="S83" i="3"/>
  <c r="F83" i="3"/>
  <c r="E83" i="3"/>
  <c r="AN82" i="3"/>
  <c r="AM82" i="3"/>
  <c r="AL82" i="3"/>
  <c r="AK82" i="3"/>
  <c r="AJ82" i="3"/>
  <c r="AF82" i="3"/>
  <c r="AE82" i="3"/>
  <c r="AD82" i="3"/>
  <c r="AC82" i="3"/>
  <c r="AB82" i="3"/>
  <c r="AA82" i="3"/>
  <c r="X82" i="3"/>
  <c r="W82" i="3"/>
  <c r="V82" i="3"/>
  <c r="U82" i="3"/>
  <c r="T82" i="3"/>
  <c r="S82" i="3"/>
  <c r="E82" i="3"/>
  <c r="F82" i="3" s="1"/>
  <c r="AM81" i="3"/>
  <c r="AK81" i="3"/>
  <c r="AJ81" i="3"/>
  <c r="AF81" i="3"/>
  <c r="AE81" i="3"/>
  <c r="AD81" i="3"/>
  <c r="AC81" i="3"/>
  <c r="AB81" i="3"/>
  <c r="AA81" i="3"/>
  <c r="X81" i="3"/>
  <c r="W81" i="3"/>
  <c r="V81" i="3"/>
  <c r="U81" i="3"/>
  <c r="T81" i="3"/>
  <c r="S81" i="3"/>
  <c r="F81" i="3"/>
  <c r="E81" i="3"/>
  <c r="AN81" i="3" s="1"/>
  <c r="AN80" i="3"/>
  <c r="AM80" i="3"/>
  <c r="AK80" i="3"/>
  <c r="AJ80" i="3"/>
  <c r="AF80" i="3"/>
  <c r="AE80" i="3"/>
  <c r="AD80" i="3"/>
  <c r="AC80" i="3"/>
  <c r="AB80" i="3"/>
  <c r="AA80" i="3"/>
  <c r="X80" i="3"/>
  <c r="W80" i="3"/>
  <c r="V80" i="3"/>
  <c r="U80" i="3"/>
  <c r="T80" i="3"/>
  <c r="S80" i="3"/>
  <c r="E80" i="3"/>
  <c r="F80" i="3" s="1"/>
  <c r="AN79" i="3"/>
  <c r="AM79" i="3"/>
  <c r="AL79" i="3"/>
  <c r="AK79" i="3"/>
  <c r="AJ79" i="3"/>
  <c r="AF79" i="3"/>
  <c r="AE79" i="3"/>
  <c r="AD79" i="3"/>
  <c r="AC79" i="3"/>
  <c r="AB79" i="3"/>
  <c r="AA79" i="3"/>
  <c r="X79" i="3"/>
  <c r="W79" i="3"/>
  <c r="V79" i="3"/>
  <c r="U79" i="3"/>
  <c r="T79" i="3"/>
  <c r="S79" i="3"/>
  <c r="F79" i="3"/>
  <c r="E79" i="3"/>
  <c r="AN78" i="3"/>
  <c r="AM78" i="3"/>
  <c r="AL78" i="3"/>
  <c r="AK78" i="3"/>
  <c r="AJ78" i="3"/>
  <c r="AF78" i="3"/>
  <c r="AE78" i="3"/>
  <c r="AD78" i="3"/>
  <c r="AC78" i="3"/>
  <c r="AB78" i="3"/>
  <c r="AA78" i="3"/>
  <c r="X78" i="3"/>
  <c r="W78" i="3"/>
  <c r="V78" i="3"/>
  <c r="U78" i="3"/>
  <c r="T78" i="3"/>
  <c r="S78" i="3"/>
  <c r="E78" i="3"/>
  <c r="AN77" i="3"/>
  <c r="AM77" i="3"/>
  <c r="AL77" i="3"/>
  <c r="AK77" i="3"/>
  <c r="AJ77" i="3"/>
  <c r="AF77" i="3"/>
  <c r="AE77" i="3"/>
  <c r="AD77" i="3"/>
  <c r="AC77" i="3"/>
  <c r="AB77" i="3"/>
  <c r="AA77" i="3"/>
  <c r="X77" i="3"/>
  <c r="W77" i="3"/>
  <c r="V77" i="3"/>
  <c r="U77" i="3"/>
  <c r="T77" i="3"/>
  <c r="S77" i="3"/>
  <c r="F77" i="3"/>
  <c r="E77" i="3"/>
  <c r="AN76" i="3"/>
  <c r="AM76" i="3"/>
  <c r="AL76" i="3"/>
  <c r="AK76" i="3"/>
  <c r="AJ76" i="3"/>
  <c r="AF76" i="3"/>
  <c r="AE76" i="3"/>
  <c r="AD76" i="3"/>
  <c r="AC76" i="3"/>
  <c r="AB76" i="3"/>
  <c r="AA76" i="3"/>
  <c r="X76" i="3"/>
  <c r="W76" i="3"/>
  <c r="V76" i="3"/>
  <c r="U76" i="3"/>
  <c r="T76" i="3"/>
  <c r="S76" i="3"/>
  <c r="E76" i="3"/>
  <c r="F76" i="3" s="1"/>
  <c r="AN75" i="3"/>
  <c r="AM75" i="3"/>
  <c r="AL75" i="3"/>
  <c r="AK75" i="3"/>
  <c r="AJ75" i="3"/>
  <c r="AF75" i="3"/>
  <c r="AE75" i="3"/>
  <c r="AD75" i="3"/>
  <c r="AC75" i="3"/>
  <c r="AB75" i="3"/>
  <c r="AA75" i="3"/>
  <c r="X75" i="3"/>
  <c r="W75" i="3"/>
  <c r="V75" i="3"/>
  <c r="U75" i="3"/>
  <c r="T75" i="3"/>
  <c r="S75" i="3"/>
  <c r="AN74" i="3"/>
  <c r="AM74" i="3"/>
  <c r="AL74" i="3"/>
  <c r="AK74" i="3"/>
  <c r="AJ74" i="3"/>
  <c r="AF74" i="3"/>
  <c r="AE74" i="3"/>
  <c r="AD74" i="3"/>
  <c r="AC74" i="3"/>
  <c r="AB74" i="3"/>
  <c r="AA74" i="3"/>
  <c r="X74" i="3"/>
  <c r="W74" i="3"/>
  <c r="V74" i="3"/>
  <c r="U74" i="3"/>
  <c r="T74" i="3"/>
  <c r="S74" i="3"/>
  <c r="E74" i="3"/>
  <c r="F74" i="3" s="1"/>
  <c r="AN73" i="3"/>
  <c r="AM73" i="3"/>
  <c r="AL73" i="3"/>
  <c r="AK73" i="3"/>
  <c r="AJ73" i="3"/>
  <c r="AF73" i="3"/>
  <c r="AE73" i="3"/>
  <c r="AD73" i="3"/>
  <c r="AC73" i="3"/>
  <c r="AB73" i="3"/>
  <c r="AA73" i="3"/>
  <c r="X73" i="3"/>
  <c r="W73" i="3"/>
  <c r="V73" i="3"/>
  <c r="U73" i="3"/>
  <c r="T73" i="3"/>
  <c r="S73" i="3"/>
  <c r="F73" i="3"/>
  <c r="E73" i="3"/>
  <c r="AN72" i="3"/>
  <c r="AM72" i="3"/>
  <c r="AL72" i="3"/>
  <c r="AK72" i="3"/>
  <c r="AJ72" i="3"/>
  <c r="AF72" i="3"/>
  <c r="AE72" i="3"/>
  <c r="AD72" i="3"/>
  <c r="AC72" i="3"/>
  <c r="AB72" i="3"/>
  <c r="AA72" i="3"/>
  <c r="X72" i="3"/>
  <c r="W72" i="3"/>
  <c r="V72" i="3"/>
  <c r="U72" i="3"/>
  <c r="T72" i="3"/>
  <c r="S72" i="3"/>
  <c r="E72" i="3"/>
  <c r="F72" i="3" s="1"/>
  <c r="AM71" i="3"/>
  <c r="AK71" i="3"/>
  <c r="AJ71" i="3"/>
  <c r="AF71" i="3"/>
  <c r="AE71" i="3"/>
  <c r="AD71" i="3"/>
  <c r="AC71" i="3"/>
  <c r="AB71" i="3"/>
  <c r="AA71" i="3"/>
  <c r="X71" i="3"/>
  <c r="W71" i="3"/>
  <c r="V71" i="3"/>
  <c r="U71" i="3"/>
  <c r="T71" i="3"/>
  <c r="S71" i="3"/>
  <c r="F71" i="3"/>
  <c r="E71" i="3"/>
  <c r="AN71" i="3" s="1"/>
  <c r="AN70" i="3"/>
  <c r="AM70" i="3"/>
  <c r="AK70" i="3"/>
  <c r="AJ70" i="3"/>
  <c r="AF70" i="3"/>
  <c r="AE70" i="3"/>
  <c r="AD70" i="3"/>
  <c r="AC70" i="3"/>
  <c r="AB70" i="3"/>
  <c r="AA70" i="3"/>
  <c r="X70" i="3"/>
  <c r="W70" i="3"/>
  <c r="V70" i="3"/>
  <c r="U70" i="3"/>
  <c r="T70" i="3"/>
  <c r="S70" i="3"/>
  <c r="E70" i="3"/>
  <c r="F70" i="3" s="1"/>
  <c r="AN69" i="3"/>
  <c r="AM69" i="3"/>
  <c r="AL69" i="3"/>
  <c r="AK69" i="3"/>
  <c r="AJ69" i="3"/>
  <c r="AF69" i="3"/>
  <c r="AE69" i="3"/>
  <c r="AD69" i="3"/>
  <c r="AC69" i="3"/>
  <c r="AB69" i="3"/>
  <c r="AA69" i="3"/>
  <c r="X69" i="3"/>
  <c r="W69" i="3"/>
  <c r="V69" i="3"/>
  <c r="U69" i="3"/>
  <c r="T69" i="3"/>
  <c r="S69" i="3"/>
  <c r="F69" i="3"/>
  <c r="E69" i="3"/>
  <c r="AM68" i="3"/>
  <c r="AL68" i="3"/>
  <c r="AK68" i="3"/>
  <c r="AJ68" i="3"/>
  <c r="AF68" i="3"/>
  <c r="AE68" i="3"/>
  <c r="AD68" i="3"/>
  <c r="AC68" i="3"/>
  <c r="AB68" i="3"/>
  <c r="AA68" i="3"/>
  <c r="X68" i="3"/>
  <c r="W68" i="3"/>
  <c r="V68" i="3"/>
  <c r="U68" i="3"/>
  <c r="T68" i="3"/>
  <c r="S68" i="3"/>
  <c r="E68" i="3"/>
  <c r="AM67" i="3"/>
  <c r="AK67" i="3"/>
  <c r="AJ67" i="3"/>
  <c r="AF67" i="3"/>
  <c r="AE67" i="3"/>
  <c r="AD67" i="3"/>
  <c r="AC67" i="3"/>
  <c r="AB67" i="3"/>
  <c r="AA67" i="3"/>
  <c r="X67" i="3"/>
  <c r="W67" i="3"/>
  <c r="V67" i="3"/>
  <c r="U67" i="3"/>
  <c r="T67" i="3"/>
  <c r="S67" i="3"/>
  <c r="F67" i="3"/>
  <c r="E67" i="3"/>
  <c r="AN67" i="3" s="1"/>
  <c r="AN66" i="3"/>
  <c r="AM66" i="3"/>
  <c r="AL66" i="3"/>
  <c r="AK66" i="3"/>
  <c r="AJ66" i="3"/>
  <c r="AF66" i="3"/>
  <c r="AE66" i="3"/>
  <c r="AD66" i="3"/>
  <c r="AC66" i="3"/>
  <c r="AB66" i="3"/>
  <c r="AA66" i="3"/>
  <c r="X66" i="3"/>
  <c r="W66" i="3"/>
  <c r="V66" i="3"/>
  <c r="U66" i="3"/>
  <c r="T66" i="3"/>
  <c r="S66" i="3"/>
  <c r="E66" i="3"/>
  <c r="F66" i="3" s="1"/>
  <c r="AN65" i="3"/>
  <c r="AM65" i="3"/>
  <c r="AL65" i="3"/>
  <c r="AK65" i="3"/>
  <c r="AJ65" i="3"/>
  <c r="AF65" i="3"/>
  <c r="AE65" i="3"/>
  <c r="AD65" i="3"/>
  <c r="AC65" i="3"/>
  <c r="AB65" i="3"/>
  <c r="AA65" i="3"/>
  <c r="X65" i="3"/>
  <c r="W65" i="3"/>
  <c r="V65" i="3"/>
  <c r="U65" i="3"/>
  <c r="T65" i="3"/>
  <c r="S65" i="3"/>
  <c r="F65" i="3"/>
  <c r="E65" i="3"/>
  <c r="AM64" i="3"/>
  <c r="AL64" i="3"/>
  <c r="AK64" i="3"/>
  <c r="AJ64" i="3"/>
  <c r="AF64" i="3"/>
  <c r="AE64" i="3"/>
  <c r="AD64" i="3"/>
  <c r="AC64" i="3"/>
  <c r="AB64" i="3"/>
  <c r="AA64" i="3"/>
  <c r="X64" i="3"/>
  <c r="W64" i="3"/>
  <c r="V64" i="3"/>
  <c r="U64" i="3"/>
  <c r="T64" i="3"/>
  <c r="S64" i="3"/>
  <c r="E64" i="3"/>
  <c r="AN63" i="3"/>
  <c r="AM63" i="3"/>
  <c r="AL63" i="3"/>
  <c r="AK63" i="3"/>
  <c r="AJ63" i="3"/>
  <c r="AF63" i="3"/>
  <c r="AE63" i="3"/>
  <c r="AD63" i="3"/>
  <c r="AC63" i="3"/>
  <c r="AB63" i="3"/>
  <c r="AA63" i="3"/>
  <c r="X63" i="3"/>
  <c r="W63" i="3"/>
  <c r="V63" i="3"/>
  <c r="U63" i="3"/>
  <c r="T63" i="3"/>
  <c r="S63" i="3"/>
  <c r="F63" i="3"/>
  <c r="E63" i="3"/>
  <c r="AN62" i="3"/>
  <c r="AM62" i="3"/>
  <c r="AL62" i="3"/>
  <c r="AK62" i="3"/>
  <c r="AJ62" i="3"/>
  <c r="AF62" i="3"/>
  <c r="AE62" i="3"/>
  <c r="AD62" i="3"/>
  <c r="AC62" i="3"/>
  <c r="AB62" i="3"/>
  <c r="AA62" i="3"/>
  <c r="X62" i="3"/>
  <c r="W62" i="3"/>
  <c r="V62" i="3"/>
  <c r="U62" i="3"/>
  <c r="T62" i="3"/>
  <c r="S62" i="3"/>
  <c r="E62" i="3"/>
  <c r="F62" i="3" s="1"/>
  <c r="AN61" i="3"/>
  <c r="AM61" i="3"/>
  <c r="AL61" i="3"/>
  <c r="AK61" i="3"/>
  <c r="AJ61" i="3"/>
  <c r="AF61" i="3"/>
  <c r="AE61" i="3"/>
  <c r="AD61" i="3"/>
  <c r="AC61" i="3"/>
  <c r="AB61" i="3"/>
  <c r="AA61" i="3"/>
  <c r="X61" i="3"/>
  <c r="W61" i="3"/>
  <c r="V61" i="3"/>
  <c r="U61" i="3"/>
  <c r="T61" i="3"/>
  <c r="S61" i="3"/>
  <c r="F61" i="3"/>
  <c r="E61" i="3"/>
  <c r="AM60" i="3"/>
  <c r="AL60" i="3"/>
  <c r="AJ60" i="3"/>
  <c r="AF60" i="3"/>
  <c r="AE60" i="3"/>
  <c r="AD60" i="3"/>
  <c r="AC60" i="3"/>
  <c r="AB60" i="3"/>
  <c r="AA60" i="3"/>
  <c r="X60" i="3"/>
  <c r="W60" i="3"/>
  <c r="V60" i="3"/>
  <c r="U60" i="3"/>
  <c r="T60" i="3"/>
  <c r="S60" i="3"/>
  <c r="E60" i="3"/>
  <c r="AN59" i="3"/>
  <c r="AM59" i="3"/>
  <c r="AL59" i="3"/>
  <c r="AK59" i="3"/>
  <c r="AJ59" i="3"/>
  <c r="AF59" i="3"/>
  <c r="AE59" i="3"/>
  <c r="AD59" i="3"/>
  <c r="AC59" i="3"/>
  <c r="AB59" i="3"/>
  <c r="AA59" i="3"/>
  <c r="X59" i="3"/>
  <c r="W59" i="3"/>
  <c r="V59" i="3"/>
  <c r="U59" i="3"/>
  <c r="T59" i="3"/>
  <c r="S59" i="3"/>
  <c r="F59" i="3"/>
  <c r="E59" i="3"/>
  <c r="AN58" i="3"/>
  <c r="AM58" i="3"/>
  <c r="AL58" i="3"/>
  <c r="AK58" i="3"/>
  <c r="AJ58" i="3"/>
  <c r="AF58" i="3"/>
  <c r="AE58" i="3"/>
  <c r="AD58" i="3"/>
  <c r="AC58" i="3"/>
  <c r="AB58" i="3"/>
  <c r="AA58" i="3"/>
  <c r="X58" i="3"/>
  <c r="W58" i="3"/>
  <c r="V58" i="3"/>
  <c r="U58" i="3"/>
  <c r="T58" i="3"/>
  <c r="S58" i="3"/>
  <c r="AM57" i="3"/>
  <c r="AK57" i="3"/>
  <c r="AJ57" i="3"/>
  <c r="AF57" i="3"/>
  <c r="AE57" i="3"/>
  <c r="AD57" i="3"/>
  <c r="AC57" i="3"/>
  <c r="AB57" i="3"/>
  <c r="AA57" i="3"/>
  <c r="X57" i="3"/>
  <c r="W57" i="3"/>
  <c r="V57" i="3"/>
  <c r="U57" i="3"/>
  <c r="T57" i="3"/>
  <c r="S57" i="3"/>
  <c r="F57" i="3"/>
  <c r="E57" i="3"/>
  <c r="AN57" i="3" s="1"/>
  <c r="AN56" i="3"/>
  <c r="AM56" i="3"/>
  <c r="AL56" i="3"/>
  <c r="AK56" i="3"/>
  <c r="AJ56" i="3"/>
  <c r="AF56" i="3"/>
  <c r="AE56" i="3"/>
  <c r="AD56" i="3"/>
  <c r="AC56" i="3"/>
  <c r="AB56" i="3"/>
  <c r="AA56" i="3"/>
  <c r="X56" i="3"/>
  <c r="W56" i="3"/>
  <c r="V56" i="3"/>
  <c r="U56" i="3"/>
  <c r="T56" i="3"/>
  <c r="S56" i="3"/>
  <c r="E56" i="3"/>
  <c r="F56" i="3" s="1"/>
  <c r="AN55" i="3"/>
  <c r="AM55" i="3"/>
  <c r="AL55" i="3"/>
  <c r="AK55" i="3"/>
  <c r="AJ55" i="3"/>
  <c r="AF55" i="3"/>
  <c r="AE55" i="3"/>
  <c r="AD55" i="3"/>
  <c r="AC55" i="3"/>
  <c r="AB55" i="3"/>
  <c r="AA55" i="3"/>
  <c r="X55" i="3"/>
  <c r="W55" i="3"/>
  <c r="V55" i="3"/>
  <c r="U55" i="3"/>
  <c r="T55" i="3"/>
  <c r="S55" i="3"/>
  <c r="F55" i="3"/>
  <c r="E55" i="3"/>
  <c r="AN54" i="3"/>
  <c r="AM54" i="3"/>
  <c r="AL54" i="3"/>
  <c r="AK54" i="3"/>
  <c r="AJ54" i="3"/>
  <c r="AF54" i="3"/>
  <c r="AE54" i="3"/>
  <c r="AD54" i="3"/>
  <c r="AC54" i="3"/>
  <c r="AB54" i="3"/>
  <c r="AA54" i="3"/>
  <c r="X54" i="3"/>
  <c r="W54" i="3"/>
  <c r="V54" i="3"/>
  <c r="U54" i="3"/>
  <c r="T54" i="3"/>
  <c r="S54" i="3"/>
  <c r="E54" i="3"/>
  <c r="F54" i="3" s="1"/>
  <c r="AN53" i="3"/>
  <c r="AM53" i="3"/>
  <c r="AL53" i="3"/>
  <c r="AK53" i="3"/>
  <c r="AJ53" i="3"/>
  <c r="AF53" i="3"/>
  <c r="AE53" i="3"/>
  <c r="AD53" i="3"/>
  <c r="AC53" i="3"/>
  <c r="AB53" i="3"/>
  <c r="AA53" i="3"/>
  <c r="X53" i="3"/>
  <c r="W53" i="3"/>
  <c r="V53" i="3"/>
  <c r="U53" i="3"/>
  <c r="T53" i="3"/>
  <c r="S53" i="3"/>
  <c r="F53" i="3"/>
  <c r="E53" i="3"/>
  <c r="AM52" i="3"/>
  <c r="AK52" i="3"/>
  <c r="AJ52" i="3"/>
  <c r="AF52" i="3"/>
  <c r="AE52" i="3"/>
  <c r="AD52" i="3"/>
  <c r="AC52" i="3"/>
  <c r="AB52" i="3"/>
  <c r="AA52" i="3"/>
  <c r="X52" i="3"/>
  <c r="W52" i="3"/>
  <c r="V52" i="3"/>
  <c r="U52" i="3"/>
  <c r="T52" i="3"/>
  <c r="S52" i="3"/>
  <c r="E52" i="3"/>
  <c r="F52" i="3" s="1"/>
  <c r="AN51" i="3"/>
  <c r="AM51" i="3"/>
  <c r="AL51" i="3"/>
  <c r="AK51" i="3"/>
  <c r="AJ51" i="3"/>
  <c r="AF51" i="3"/>
  <c r="AE51" i="3"/>
  <c r="AD51" i="3"/>
  <c r="AC51" i="3"/>
  <c r="AB51" i="3"/>
  <c r="AA51" i="3"/>
  <c r="X51" i="3"/>
  <c r="W51" i="3"/>
  <c r="V51" i="3"/>
  <c r="U51" i="3"/>
  <c r="T51" i="3"/>
  <c r="S51" i="3"/>
  <c r="F51" i="3"/>
  <c r="E51" i="3"/>
  <c r="AL50" i="3"/>
  <c r="AF50" i="3"/>
  <c r="AE50" i="3"/>
  <c r="AD50" i="3"/>
  <c r="AC50" i="3"/>
  <c r="AB50" i="3"/>
  <c r="AA50" i="3"/>
  <c r="X50" i="3"/>
  <c r="W50" i="3"/>
  <c r="V50" i="3"/>
  <c r="U50" i="3"/>
  <c r="T50" i="3"/>
  <c r="S50" i="3"/>
  <c r="E50" i="3"/>
  <c r="AM50" i="3" s="1"/>
  <c r="AN49" i="3"/>
  <c r="AM49" i="3"/>
  <c r="AL49" i="3"/>
  <c r="AK49" i="3"/>
  <c r="AJ49" i="3"/>
  <c r="AF49" i="3"/>
  <c r="AE49" i="3"/>
  <c r="AD49" i="3"/>
  <c r="AC49" i="3"/>
  <c r="AB49" i="3"/>
  <c r="AA49" i="3"/>
  <c r="X49" i="3"/>
  <c r="W49" i="3"/>
  <c r="V49" i="3"/>
  <c r="U49" i="3"/>
  <c r="T49" i="3"/>
  <c r="S49" i="3"/>
  <c r="F49" i="3"/>
  <c r="E49" i="3"/>
  <c r="AN48" i="3"/>
  <c r="AM48" i="3"/>
  <c r="AL48" i="3"/>
  <c r="AK48" i="3"/>
  <c r="AJ48" i="3"/>
  <c r="AF48" i="3"/>
  <c r="AE48" i="3"/>
  <c r="AD48" i="3"/>
  <c r="AC48" i="3"/>
  <c r="AB48" i="3"/>
  <c r="AA48" i="3"/>
  <c r="X48" i="3"/>
  <c r="W48" i="3"/>
  <c r="V48" i="3"/>
  <c r="U48" i="3"/>
  <c r="T48" i="3"/>
  <c r="S48" i="3"/>
  <c r="E48" i="3"/>
  <c r="F48" i="3" s="1"/>
  <c r="AN47" i="3"/>
  <c r="AM47" i="3"/>
  <c r="AL47" i="3"/>
  <c r="AK47" i="3"/>
  <c r="AJ47" i="3"/>
  <c r="AF47" i="3"/>
  <c r="AE47" i="3"/>
  <c r="AD47" i="3"/>
  <c r="AC47" i="3"/>
  <c r="AB47" i="3"/>
  <c r="AA47" i="3"/>
  <c r="X47" i="3"/>
  <c r="W47" i="3"/>
  <c r="V47" i="3"/>
  <c r="U47" i="3"/>
  <c r="T47" i="3"/>
  <c r="S47" i="3"/>
  <c r="F47" i="3"/>
  <c r="E47" i="3"/>
  <c r="AN46" i="3"/>
  <c r="AM46" i="3"/>
  <c r="AL46" i="3"/>
  <c r="AK46" i="3"/>
  <c r="AJ46" i="3"/>
  <c r="AF46" i="3"/>
  <c r="AE46" i="3"/>
  <c r="AD46" i="3"/>
  <c r="AC46" i="3"/>
  <c r="AB46" i="3"/>
  <c r="AA46" i="3"/>
  <c r="X46" i="3"/>
  <c r="W46" i="3"/>
  <c r="V46" i="3"/>
  <c r="U46" i="3"/>
  <c r="T46" i="3"/>
  <c r="S46" i="3"/>
  <c r="E46" i="3"/>
  <c r="AN45" i="3"/>
  <c r="AM45" i="3"/>
  <c r="AL45" i="3"/>
  <c r="AK45" i="3"/>
  <c r="AJ45" i="3"/>
  <c r="AF45" i="3"/>
  <c r="AE45" i="3"/>
  <c r="AD45" i="3"/>
  <c r="AC45" i="3"/>
  <c r="AB45" i="3"/>
  <c r="AA45" i="3"/>
  <c r="X45" i="3"/>
  <c r="W45" i="3"/>
  <c r="V45" i="3"/>
  <c r="U45" i="3"/>
  <c r="T45" i="3"/>
  <c r="S45" i="3"/>
  <c r="F45" i="3"/>
  <c r="E45" i="3"/>
  <c r="AN44" i="3"/>
  <c r="AM44" i="3"/>
  <c r="AL44" i="3"/>
  <c r="AK44" i="3"/>
  <c r="AJ44" i="3"/>
  <c r="AF44" i="3"/>
  <c r="AE44" i="3"/>
  <c r="AD44" i="3"/>
  <c r="AC44" i="3"/>
  <c r="AB44" i="3"/>
  <c r="AA44" i="3"/>
  <c r="X44" i="3"/>
  <c r="W44" i="3"/>
  <c r="V44" i="3"/>
  <c r="U44" i="3"/>
  <c r="T44" i="3"/>
  <c r="S44" i="3"/>
  <c r="E44" i="3"/>
  <c r="F44" i="3" s="1"/>
  <c r="AN43" i="3"/>
  <c r="AM43" i="3"/>
  <c r="AL43" i="3"/>
  <c r="AK43" i="3"/>
  <c r="AJ43" i="3"/>
  <c r="AF43" i="3"/>
  <c r="AE43" i="3"/>
  <c r="AD43" i="3"/>
  <c r="AC43" i="3"/>
  <c r="AB43" i="3"/>
  <c r="AA43" i="3"/>
  <c r="X43" i="3"/>
  <c r="W43" i="3"/>
  <c r="V43" i="3"/>
  <c r="U43" i="3"/>
  <c r="T43" i="3"/>
  <c r="S43" i="3"/>
  <c r="F43" i="3"/>
  <c r="E43" i="3"/>
  <c r="AN42" i="3"/>
  <c r="AM42" i="3"/>
  <c r="AL42" i="3"/>
  <c r="AK42" i="3"/>
  <c r="AJ42" i="3"/>
  <c r="AF42" i="3"/>
  <c r="AE42" i="3"/>
  <c r="AD42" i="3"/>
  <c r="AC42" i="3"/>
  <c r="AB42" i="3"/>
  <c r="AA42" i="3"/>
  <c r="X42" i="3"/>
  <c r="W42" i="3"/>
  <c r="V42" i="3"/>
  <c r="U42" i="3"/>
  <c r="T42" i="3"/>
  <c r="S42" i="3"/>
  <c r="E42" i="3"/>
  <c r="AN41" i="3"/>
  <c r="AM41" i="3"/>
  <c r="AL41" i="3"/>
  <c r="AK41" i="3"/>
  <c r="AJ41" i="3"/>
  <c r="AF41" i="3"/>
  <c r="AE41" i="3"/>
  <c r="AD41" i="3"/>
  <c r="AC41" i="3"/>
  <c r="AB41" i="3"/>
  <c r="AA41" i="3"/>
  <c r="X41" i="3"/>
  <c r="W41" i="3"/>
  <c r="V41" i="3"/>
  <c r="U41" i="3"/>
  <c r="T41" i="3"/>
  <c r="S41" i="3"/>
  <c r="F41" i="3"/>
  <c r="E41" i="3"/>
  <c r="AN40" i="3"/>
  <c r="AM40" i="3"/>
  <c r="AL40" i="3"/>
  <c r="AK40" i="3"/>
  <c r="AJ40" i="3"/>
  <c r="AF40" i="3"/>
  <c r="AE40" i="3"/>
  <c r="AD40" i="3"/>
  <c r="AC40" i="3"/>
  <c r="AB40" i="3"/>
  <c r="AA40" i="3"/>
  <c r="X40" i="3"/>
  <c r="W40" i="3"/>
  <c r="V40" i="3"/>
  <c r="U40" i="3"/>
  <c r="T40" i="3"/>
  <c r="S40" i="3"/>
  <c r="E40" i="3"/>
  <c r="F40" i="3" s="1"/>
  <c r="AN39" i="3"/>
  <c r="AM39" i="3"/>
  <c r="AL39" i="3"/>
  <c r="AK39" i="3"/>
  <c r="AJ39" i="3"/>
  <c r="AF39" i="3"/>
  <c r="AE39" i="3"/>
  <c r="AD39" i="3"/>
  <c r="AC39" i="3"/>
  <c r="AB39" i="3"/>
  <c r="AA39" i="3"/>
  <c r="X39" i="3"/>
  <c r="W39" i="3"/>
  <c r="V39" i="3"/>
  <c r="U39" i="3"/>
  <c r="T39" i="3"/>
  <c r="S39" i="3"/>
  <c r="F39" i="3"/>
  <c r="E39" i="3"/>
  <c r="AN38" i="3"/>
  <c r="AM38" i="3"/>
  <c r="AL38" i="3"/>
  <c r="AK38" i="3"/>
  <c r="AJ38" i="3"/>
  <c r="AF38" i="3"/>
  <c r="AE38" i="3"/>
  <c r="AD38" i="3"/>
  <c r="AC38" i="3"/>
  <c r="AB38" i="3"/>
  <c r="AA38" i="3"/>
  <c r="X38" i="3"/>
  <c r="W38" i="3"/>
  <c r="V38" i="3"/>
  <c r="U38" i="3"/>
  <c r="T38" i="3"/>
  <c r="S38" i="3"/>
  <c r="E38" i="3"/>
  <c r="AN37" i="3"/>
  <c r="AM37" i="3"/>
  <c r="AK37" i="3"/>
  <c r="AJ37" i="3"/>
  <c r="AF37" i="3"/>
  <c r="AE37" i="3"/>
  <c r="AD37" i="3"/>
  <c r="AC37" i="3"/>
  <c r="AB37" i="3"/>
  <c r="AA37" i="3"/>
  <c r="X37" i="3"/>
  <c r="W37" i="3"/>
  <c r="V37" i="3"/>
  <c r="U37" i="3"/>
  <c r="T37" i="3"/>
  <c r="S37" i="3"/>
  <c r="F37" i="3"/>
  <c r="E37" i="3"/>
  <c r="AF36" i="3"/>
  <c r="AE36" i="3"/>
  <c r="AD36" i="3"/>
  <c r="AC36" i="3"/>
  <c r="AB36" i="3"/>
  <c r="AA36" i="3"/>
  <c r="X36" i="3"/>
  <c r="W36" i="3"/>
  <c r="V36" i="3"/>
  <c r="U36" i="3"/>
  <c r="T36" i="3"/>
  <c r="S36" i="3"/>
  <c r="E36" i="3"/>
  <c r="AK36" i="3" s="1"/>
  <c r="AN35" i="3"/>
  <c r="AM35" i="3"/>
  <c r="AL35" i="3"/>
  <c r="AK35" i="3"/>
  <c r="AJ35" i="3"/>
  <c r="AF35" i="3"/>
  <c r="AE35" i="3"/>
  <c r="AD35" i="3"/>
  <c r="AC35" i="3"/>
  <c r="AB35" i="3"/>
  <c r="AA35" i="3"/>
  <c r="X35" i="3"/>
  <c r="W35" i="3"/>
  <c r="V35" i="3"/>
  <c r="U35" i="3"/>
  <c r="T35" i="3"/>
  <c r="S35" i="3"/>
  <c r="F35" i="3"/>
  <c r="E35" i="3"/>
  <c r="AN34" i="3"/>
  <c r="AM34" i="3"/>
  <c r="AL34" i="3"/>
  <c r="AK34" i="3"/>
  <c r="AJ34" i="3"/>
  <c r="AF34" i="3"/>
  <c r="AE34" i="3"/>
  <c r="AE809" i="3" s="1"/>
  <c r="AE820" i="3" s="1"/>
  <c r="AD34" i="3"/>
  <c r="AC34" i="3"/>
  <c r="AB34" i="3"/>
  <c r="AA34" i="3"/>
  <c r="AA809" i="3" s="1"/>
  <c r="AE816" i="3" s="1"/>
  <c r="X34" i="3"/>
  <c r="X809" i="3" s="1"/>
  <c r="AC821" i="3" s="1"/>
  <c r="W34" i="3"/>
  <c r="V34" i="3"/>
  <c r="U34" i="3"/>
  <c r="U809" i="3" s="1"/>
  <c r="AC818" i="3" s="1"/>
  <c r="T34" i="3"/>
  <c r="S34" i="3"/>
  <c r="P34" i="3"/>
  <c r="O34" i="3"/>
  <c r="M34" i="3"/>
  <c r="E34" i="3"/>
  <c r="F32" i="3"/>
  <c r="F31" i="3"/>
  <c r="F30" i="3"/>
  <c r="F29" i="3"/>
  <c r="F28" i="3"/>
  <c r="L9" i="3"/>
  <c r="AO5" i="3"/>
  <c r="AN5" i="3"/>
  <c r="AM5" i="3"/>
  <c r="AK5" i="3"/>
  <c r="AK4" i="3"/>
  <c r="AL5" i="3" s="1"/>
  <c r="L8" i="3" l="1"/>
  <c r="P5" i="3"/>
  <c r="L5" i="3"/>
  <c r="AJ36" i="3"/>
  <c r="AJ809" i="3" s="1"/>
  <c r="AN52" i="3"/>
  <c r="N5" i="3"/>
  <c r="E811" i="3"/>
  <c r="S809" i="3"/>
  <c r="AC816" i="3" s="1"/>
  <c r="W809" i="3"/>
  <c r="AC820" i="3" s="1"/>
  <c r="AC809" i="3"/>
  <c r="AE818" i="3" s="1"/>
  <c r="AF818" i="3" s="1"/>
  <c r="AL36" i="3"/>
  <c r="AL809" i="3" s="1"/>
  <c r="O809" i="3"/>
  <c r="AJ50" i="3"/>
  <c r="AN50" i="3"/>
  <c r="AL52" i="3"/>
  <c r="AN60" i="3"/>
  <c r="AN64" i="3"/>
  <c r="AN68" i="3"/>
  <c r="AL70" i="3"/>
  <c r="AL80" i="3"/>
  <c r="AN86" i="3"/>
  <c r="AL96" i="3"/>
  <c r="AL108" i="3"/>
  <c r="AM153" i="3"/>
  <c r="AK153" i="3"/>
  <c r="AK159" i="3"/>
  <c r="F159" i="3"/>
  <c r="F167" i="3"/>
  <c r="AM181" i="3"/>
  <c r="AK181" i="3"/>
  <c r="F181" i="3"/>
  <c r="AN181" i="3"/>
  <c r="F183" i="3"/>
  <c r="AK187" i="3"/>
  <c r="F187" i="3"/>
  <c r="F191" i="3"/>
  <c r="AL191" i="3"/>
  <c r="AK193" i="3"/>
  <c r="F193" i="3"/>
  <c r="AM193" i="3"/>
  <c r="AN193" i="3"/>
  <c r="AK197" i="3"/>
  <c r="F197" i="3"/>
  <c r="F201" i="3"/>
  <c r="AL201" i="3"/>
  <c r="F211" i="3"/>
  <c r="F219" i="3"/>
  <c r="AK233" i="3"/>
  <c r="F233" i="3"/>
  <c r="AK241" i="3"/>
  <c r="F241" i="3"/>
  <c r="AK249" i="3"/>
  <c r="F249" i="3"/>
  <c r="AM249" i="3"/>
  <c r="AL249" i="3"/>
  <c r="AK271" i="3"/>
  <c r="F271" i="3"/>
  <c r="AK277" i="3"/>
  <c r="F277" i="3"/>
  <c r="F307" i="3"/>
  <c r="AM339" i="3"/>
  <c r="AK339" i="3"/>
  <c r="F339" i="3"/>
  <c r="AN339" i="3"/>
  <c r="AM349" i="3"/>
  <c r="AK349" i="3"/>
  <c r="F349" i="3"/>
  <c r="AN349" i="3"/>
  <c r="AK385" i="3"/>
  <c r="F385" i="3"/>
  <c r="AK391" i="3"/>
  <c r="F391" i="3"/>
  <c r="AJ395" i="3"/>
  <c r="AM399" i="3"/>
  <c r="AK399" i="3"/>
  <c r="F399" i="3"/>
  <c r="AN399" i="3"/>
  <c r="AL399" i="3"/>
  <c r="AK405" i="3"/>
  <c r="F405" i="3"/>
  <c r="AL405" i="3"/>
  <c r="AK409" i="3"/>
  <c r="F409" i="3"/>
  <c r="AJ409" i="3"/>
  <c r="AM409" i="3"/>
  <c r="AK418" i="3"/>
  <c r="AN421" i="3"/>
  <c r="AL421" i="3"/>
  <c r="F421" i="3"/>
  <c r="AM427" i="3"/>
  <c r="AN427" i="3"/>
  <c r="AK427" i="3"/>
  <c r="F427" i="3"/>
  <c r="AL427" i="3"/>
  <c r="AK445" i="3"/>
  <c r="F445" i="3"/>
  <c r="AM445" i="3"/>
  <c r="AJ445" i="3"/>
  <c r="AN445" i="3"/>
  <c r="F455" i="3"/>
  <c r="AL455" i="3"/>
  <c r="AK467" i="3"/>
  <c r="F467" i="3"/>
  <c r="AL467" i="3"/>
  <c r="AN467" i="3"/>
  <c r="AK469" i="3"/>
  <c r="F469" i="3"/>
  <c r="AM469" i="3"/>
  <c r="AL469" i="3"/>
  <c r="AM475" i="3"/>
  <c r="AK475" i="3"/>
  <c r="F475" i="3"/>
  <c r="AJ475" i="3"/>
  <c r="AN475" i="3"/>
  <c r="AM491" i="3"/>
  <c r="AK491" i="3"/>
  <c r="F491" i="3"/>
  <c r="AL491" i="3"/>
  <c r="F535" i="3"/>
  <c r="AL535" i="3"/>
  <c r="AN551" i="3"/>
  <c r="AL551" i="3"/>
  <c r="F551" i="3"/>
  <c r="AK551" i="3"/>
  <c r="F577" i="3"/>
  <c r="AL577" i="3"/>
  <c r="AM615" i="3"/>
  <c r="AL615" i="3"/>
  <c r="F615" i="3"/>
  <c r="AK615" i="3"/>
  <c r="AK629" i="3"/>
  <c r="F629" i="3"/>
  <c r="AN629" i="3"/>
  <c r="AL629" i="3"/>
  <c r="F631" i="3"/>
  <c r="AL677" i="3"/>
  <c r="F677" i="3"/>
  <c r="AN677" i="3"/>
  <c r="AL684" i="3"/>
  <c r="F684" i="3"/>
  <c r="AN684" i="3"/>
  <c r="AK684" i="3"/>
  <c r="F771" i="3"/>
  <c r="AK787" i="3"/>
  <c r="F787" i="3"/>
  <c r="AN787" i="3"/>
  <c r="AJ787" i="3"/>
  <c r="AM787" i="3"/>
  <c r="O5" i="3"/>
  <c r="F34" i="3"/>
  <c r="N34" i="3"/>
  <c r="T809" i="3"/>
  <c r="AC817" i="3" s="1"/>
  <c r="AD817" i="3" s="1"/>
  <c r="AD809" i="3"/>
  <c r="AE819" i="3" s="1"/>
  <c r="AM36" i="3"/>
  <c r="AL37" i="3"/>
  <c r="F38" i="3"/>
  <c r="F42" i="3"/>
  <c r="F46" i="3"/>
  <c r="F50" i="3"/>
  <c r="AK50" i="3"/>
  <c r="AK809" i="3" s="1"/>
  <c r="AL57" i="3"/>
  <c r="F60" i="3"/>
  <c r="AK60" i="3"/>
  <c r="F64" i="3"/>
  <c r="AL67" i="3"/>
  <c r="F68" i="3"/>
  <c r="AL71" i="3"/>
  <c r="F78" i="3"/>
  <c r="AL81" i="3"/>
  <c r="F90" i="3"/>
  <c r="AL93" i="3"/>
  <c r="F106" i="3"/>
  <c r="F110" i="3"/>
  <c r="F126" i="3"/>
  <c r="F134" i="3"/>
  <c r="F142" i="3"/>
  <c r="AL143" i="3"/>
  <c r="AK151" i="3"/>
  <c r="F151" i="3"/>
  <c r="AL151" i="3"/>
  <c r="F153" i="3"/>
  <c r="AL153" i="3"/>
  <c r="AL155" i="3"/>
  <c r="AN159" i="3"/>
  <c r="F165" i="3"/>
  <c r="AN187" i="3"/>
  <c r="AL195" i="3"/>
  <c r="AN197" i="3"/>
  <c r="F199" i="3"/>
  <c r="AL199" i="3"/>
  <c r="AL231" i="3"/>
  <c r="AN233" i="3"/>
  <c r="AK235" i="3"/>
  <c r="F235" i="3"/>
  <c r="F239" i="3"/>
  <c r="AL239" i="3"/>
  <c r="AN241" i="3"/>
  <c r="AK245" i="3"/>
  <c r="F245" i="3"/>
  <c r="AM245" i="3"/>
  <c r="AL245" i="3"/>
  <c r="AN249" i="3"/>
  <c r="AL261" i="3"/>
  <c r="AK263" i="3"/>
  <c r="F263" i="3"/>
  <c r="AN271" i="3"/>
  <c r="AN277" i="3"/>
  <c r="AK281" i="3"/>
  <c r="F281" i="3"/>
  <c r="F285" i="3"/>
  <c r="AL285" i="3"/>
  <c r="F289" i="3"/>
  <c r="F291" i="3"/>
  <c r="F303" i="3"/>
  <c r="F323" i="3"/>
  <c r="AM331" i="3"/>
  <c r="AK331" i="3"/>
  <c r="F331" i="3"/>
  <c r="AN331" i="3"/>
  <c r="AM335" i="3"/>
  <c r="AK335" i="3"/>
  <c r="F335" i="3"/>
  <c r="AN335" i="3"/>
  <c r="F345" i="3"/>
  <c r="AL345" i="3"/>
  <c r="AK351" i="3"/>
  <c r="F351" i="3"/>
  <c r="AK359" i="3"/>
  <c r="F359" i="3"/>
  <c r="AM359" i="3"/>
  <c r="AN359" i="3"/>
  <c r="AM361" i="3"/>
  <c r="AK361" i="3"/>
  <c r="F361" i="3"/>
  <c r="AL361" i="3"/>
  <c r="F373" i="3"/>
  <c r="AL373" i="3"/>
  <c r="AM379" i="3"/>
  <c r="AK379" i="3"/>
  <c r="F379" i="3"/>
  <c r="AN379" i="3"/>
  <c r="AN385" i="3"/>
  <c r="AK389" i="3"/>
  <c r="F389" i="3"/>
  <c r="AM389" i="3"/>
  <c r="AL389" i="3"/>
  <c r="AN391" i="3"/>
  <c r="AK393" i="3"/>
  <c r="F393" i="3"/>
  <c r="AM393" i="3"/>
  <c r="AL393" i="3"/>
  <c r="AL400" i="3"/>
  <c r="AM400" i="3"/>
  <c r="F400" i="3"/>
  <c r="AJ400" i="3"/>
  <c r="AL412" i="3"/>
  <c r="AK412" i="3"/>
  <c r="F412" i="3"/>
  <c r="AN412" i="3"/>
  <c r="AK413" i="3"/>
  <c r="F413" i="3"/>
  <c r="AM413" i="3"/>
  <c r="AL413" i="3"/>
  <c r="AK437" i="3"/>
  <c r="F437" i="3"/>
  <c r="AM437" i="3"/>
  <c r="AJ437" i="3"/>
  <c r="AN437" i="3"/>
  <c r="AK449" i="3"/>
  <c r="F449" i="3"/>
  <c r="AM449" i="3"/>
  <c r="AJ449" i="3"/>
  <c r="AN449" i="3"/>
  <c r="AK463" i="3"/>
  <c r="F463" i="3"/>
  <c r="AN463" i="3"/>
  <c r="AL463" i="3"/>
  <c r="AM483" i="3"/>
  <c r="AK483" i="3"/>
  <c r="F483" i="3"/>
  <c r="AL483" i="3"/>
  <c r="AK489" i="3"/>
  <c r="F489" i="3"/>
  <c r="AM489" i="3"/>
  <c r="AL489" i="3"/>
  <c r="AM519" i="3"/>
  <c r="AK519" i="3"/>
  <c r="F519" i="3"/>
  <c r="AL519" i="3"/>
  <c r="AK527" i="3"/>
  <c r="F527" i="3"/>
  <c r="AM527" i="3"/>
  <c r="AN527" i="3"/>
  <c r="AJ527" i="3"/>
  <c r="AL576" i="3"/>
  <c r="AN576" i="3"/>
  <c r="AK576" i="3"/>
  <c r="F576" i="3"/>
  <c r="AM576" i="3"/>
  <c r="AL586" i="3"/>
  <c r="F586" i="3"/>
  <c r="AM627" i="3"/>
  <c r="AL627" i="3"/>
  <c r="F627" i="3"/>
  <c r="AK627" i="3"/>
  <c r="F724" i="3"/>
  <c r="AL741" i="3"/>
  <c r="AN741" i="3"/>
  <c r="AK741" i="3"/>
  <c r="F741" i="3"/>
  <c r="AM741" i="3"/>
  <c r="AN36" i="3"/>
  <c r="AN809" i="3" s="1"/>
  <c r="AN96" i="3"/>
  <c r="AN108" i="3"/>
  <c r="F161" i="3"/>
  <c r="F175" i="3"/>
  <c r="AK177" i="3"/>
  <c r="F177" i="3"/>
  <c r="AK205" i="3"/>
  <c r="F205" i="3"/>
  <c r="AK221" i="3"/>
  <c r="F221" i="3"/>
  <c r="AM221" i="3"/>
  <c r="AN221" i="3"/>
  <c r="F243" i="3"/>
  <c r="AL243" i="3"/>
  <c r="F247" i="3"/>
  <c r="AL247" i="3"/>
  <c r="AK257" i="3"/>
  <c r="F257" i="3"/>
  <c r="AM257" i="3"/>
  <c r="AN257" i="3"/>
  <c r="AM259" i="3"/>
  <c r="AK259" i="3"/>
  <c r="F259" i="3"/>
  <c r="AL259" i="3"/>
  <c r="AK265" i="3"/>
  <c r="F265" i="3"/>
  <c r="AM265" i="3"/>
  <c r="AL265" i="3"/>
  <c r="F269" i="3"/>
  <c r="AL269" i="3"/>
  <c r="AK273" i="3"/>
  <c r="F273" i="3"/>
  <c r="F279" i="3"/>
  <c r="AL279" i="3"/>
  <c r="F297" i="3"/>
  <c r="F299" i="3"/>
  <c r="F301" i="3"/>
  <c r="AK329" i="3"/>
  <c r="F329" i="3"/>
  <c r="F337" i="3"/>
  <c r="AL337" i="3"/>
  <c r="AK363" i="3"/>
  <c r="F363" i="3"/>
  <c r="AM363" i="3"/>
  <c r="AN363" i="3"/>
  <c r="AK381" i="3"/>
  <c r="F381" i="3"/>
  <c r="AM395" i="3"/>
  <c r="AK395" i="3"/>
  <c r="F395" i="3"/>
  <c r="AN395" i="3"/>
  <c r="AK397" i="3"/>
  <c r="F397" i="3"/>
  <c r="AM397" i="3"/>
  <c r="AL397" i="3"/>
  <c r="AL418" i="3"/>
  <c r="AM418" i="3"/>
  <c r="F418" i="3"/>
  <c r="AJ418" i="3"/>
  <c r="AK425" i="3"/>
  <c r="F425" i="3"/>
  <c r="AL425" i="3"/>
  <c r="F453" i="3"/>
  <c r="AL453" i="3"/>
  <c r="F457" i="3"/>
  <c r="AL457" i="3"/>
  <c r="AM487" i="3"/>
  <c r="AK487" i="3"/>
  <c r="F487" i="3"/>
  <c r="AN487" i="3"/>
  <c r="AJ487" i="3"/>
  <c r="F509" i="3"/>
  <c r="AL509" i="3"/>
  <c r="AM599" i="3"/>
  <c r="AL599" i="3"/>
  <c r="F599" i="3"/>
  <c r="AK599" i="3"/>
  <c r="AM623" i="3"/>
  <c r="AL623" i="3"/>
  <c r="F623" i="3"/>
  <c r="AK623" i="3"/>
  <c r="F642" i="3"/>
  <c r="AN642" i="3"/>
  <c r="AL642" i="3"/>
  <c r="F647" i="3"/>
  <c r="AL655" i="3"/>
  <c r="AN655" i="3"/>
  <c r="AK655" i="3"/>
  <c r="F655" i="3"/>
  <c r="AK656" i="3"/>
  <c r="F656" i="3"/>
  <c r="AM656" i="3"/>
  <c r="AN656" i="3"/>
  <c r="AL656" i="3"/>
  <c r="AK682" i="3"/>
  <c r="F682" i="3"/>
  <c r="AL682" i="3"/>
  <c r="AM749" i="3"/>
  <c r="AK749" i="3"/>
  <c r="F749" i="3"/>
  <c r="AN749" i="3"/>
  <c r="AJ749" i="3"/>
  <c r="AM769" i="3"/>
  <c r="AK769" i="3"/>
  <c r="F769" i="3"/>
  <c r="AN769" i="3"/>
  <c r="AJ769" i="3"/>
  <c r="F781" i="3"/>
  <c r="AL803" i="3"/>
  <c r="F803" i="3"/>
  <c r="AN803" i="3"/>
  <c r="AK803" i="3"/>
  <c r="M5" i="3"/>
  <c r="P809" i="3"/>
  <c r="V809" i="3"/>
  <c r="AC819" i="3" s="1"/>
  <c r="AB809" i="3"/>
  <c r="AE817" i="3" s="1"/>
  <c r="AF809" i="3"/>
  <c r="AE821" i="3" s="1"/>
  <c r="F36" i="3"/>
  <c r="M809" i="3"/>
  <c r="F84" i="3"/>
  <c r="F92" i="3"/>
  <c r="F112" i="3"/>
  <c r="F116" i="3"/>
  <c r="F122" i="3"/>
  <c r="F123" i="3"/>
  <c r="AL131" i="3"/>
  <c r="L809" i="3"/>
  <c r="AN142" i="3"/>
  <c r="AJ153" i="3"/>
  <c r="AN155" i="3"/>
  <c r="AL159" i="3"/>
  <c r="F169" i="3"/>
  <c r="AN177" i="3"/>
  <c r="AL181" i="3"/>
  <c r="AK185" i="3"/>
  <c r="F185" i="3"/>
  <c r="AL187" i="3"/>
  <c r="AK189" i="3"/>
  <c r="F189" i="3"/>
  <c r="AL193" i="3"/>
  <c r="AL197" i="3"/>
  <c r="AL203" i="3"/>
  <c r="AN205" i="3"/>
  <c r="AK207" i="3"/>
  <c r="F207" i="3"/>
  <c r="F213" i="3"/>
  <c r="AL223" i="3"/>
  <c r="AL233" i="3"/>
  <c r="AL241" i="3"/>
  <c r="AJ249" i="3"/>
  <c r="AM251" i="3"/>
  <c r="AK251" i="3"/>
  <c r="F251" i="3"/>
  <c r="AL251" i="3"/>
  <c r="F255" i="3"/>
  <c r="AL255" i="3"/>
  <c r="AN259" i="3"/>
  <c r="K809" i="3"/>
  <c r="AN265" i="3"/>
  <c r="F267" i="3"/>
  <c r="AL267" i="3"/>
  <c r="AL271" i="3"/>
  <c r="AN273" i="3"/>
  <c r="AL277" i="3"/>
  <c r="AL283" i="3"/>
  <c r="F293" i="3"/>
  <c r="F317" i="3"/>
  <c r="F321" i="3"/>
  <c r="AL321" i="3"/>
  <c r="AN329" i="3"/>
  <c r="AL339" i="3"/>
  <c r="AL349" i="3"/>
  <c r="AK355" i="3"/>
  <c r="F355" i="3"/>
  <c r="AM355" i="3"/>
  <c r="AN355" i="3"/>
  <c r="AK357" i="3"/>
  <c r="F357" i="3"/>
  <c r="F365" i="3"/>
  <c r="AL365" i="3"/>
  <c r="F367" i="3"/>
  <c r="AN381" i="3"/>
  <c r="AM383" i="3"/>
  <c r="AK383" i="3"/>
  <c r="F383" i="3"/>
  <c r="AL383" i="3"/>
  <c r="AL385" i="3"/>
  <c r="AK387" i="3"/>
  <c r="F387" i="3"/>
  <c r="AL391" i="3"/>
  <c r="AN397" i="3"/>
  <c r="AJ399" i="3"/>
  <c r="AN409" i="3"/>
  <c r="AJ427" i="3"/>
  <c r="AL434" i="3"/>
  <c r="AM434" i="3"/>
  <c r="F434" i="3"/>
  <c r="AJ434" i="3"/>
  <c r="AK441" i="3"/>
  <c r="F441" i="3"/>
  <c r="AM441" i="3"/>
  <c r="AN441" i="3"/>
  <c r="AJ441" i="3"/>
  <c r="AN469" i="3"/>
  <c r="AM471" i="3"/>
  <c r="AK471" i="3"/>
  <c r="F471" i="3"/>
  <c r="AL471" i="3"/>
  <c r="AK477" i="3"/>
  <c r="F477" i="3"/>
  <c r="AN477" i="3"/>
  <c r="AL477" i="3"/>
  <c r="F481" i="3"/>
  <c r="AL481" i="3"/>
  <c r="AN491" i="3"/>
  <c r="AK499" i="3"/>
  <c r="F499" i="3"/>
  <c r="AL499" i="3"/>
  <c r="AN499" i="3"/>
  <c r="AK501" i="3"/>
  <c r="F501" i="3"/>
  <c r="AN501" i="3"/>
  <c r="AL501" i="3"/>
  <c r="AK513" i="3"/>
  <c r="F513" i="3"/>
  <c r="AN513" i="3"/>
  <c r="AL513" i="3"/>
  <c r="AK523" i="3"/>
  <c r="F523" i="3"/>
  <c r="AN523" i="3"/>
  <c r="AL523" i="3"/>
  <c r="F525" i="3"/>
  <c r="AK531" i="3"/>
  <c r="F531" i="3"/>
  <c r="AM531" i="3"/>
  <c r="AL531" i="3"/>
  <c r="AK553" i="3"/>
  <c r="F553" i="3"/>
  <c r="AL553" i="3"/>
  <c r="AL556" i="3"/>
  <c r="F556" i="3"/>
  <c r="AN556" i="3"/>
  <c r="AL567" i="3"/>
  <c r="F567" i="3"/>
  <c r="AN567" i="3"/>
  <c r="AL608" i="3"/>
  <c r="AJ608" i="3"/>
  <c r="AM608" i="3"/>
  <c r="F608" i="3"/>
  <c r="AN608" i="3"/>
  <c r="AN615" i="3"/>
  <c r="F722" i="3"/>
  <c r="AN722" i="3"/>
  <c r="AL722" i="3"/>
  <c r="AK730" i="3"/>
  <c r="F730" i="3"/>
  <c r="AM730" i="3"/>
  <c r="AN730" i="3"/>
  <c r="AL730" i="3"/>
  <c r="AL158" i="3"/>
  <c r="AL186" i="3"/>
  <c r="AL190" i="3"/>
  <c r="AL194" i="3"/>
  <c r="AL198" i="3"/>
  <c r="AL202" i="3"/>
  <c r="AL206" i="3"/>
  <c r="AL210" i="3"/>
  <c r="AL214" i="3"/>
  <c r="AL218" i="3"/>
  <c r="AL222" i="3"/>
  <c r="AL226" i="3"/>
  <c r="AL230" i="3"/>
  <c r="AL234" i="3"/>
  <c r="AJ236" i="3"/>
  <c r="AL238" i="3"/>
  <c r="AL246" i="3"/>
  <c r="AJ248" i="3"/>
  <c r="AL254" i="3"/>
  <c r="AL258" i="3"/>
  <c r="AJ264" i="3"/>
  <c r="AL266" i="3"/>
  <c r="AL270" i="3"/>
  <c r="AL284" i="3"/>
  <c r="AL294" i="3"/>
  <c r="AL306" i="3"/>
  <c r="AL310" i="3"/>
  <c r="AL322" i="3"/>
  <c r="AL330" i="3"/>
  <c r="AL334" i="3"/>
  <c r="AL338" i="3"/>
  <c r="AL342" i="3"/>
  <c r="AL348" i="3"/>
  <c r="AL356" i="3"/>
  <c r="AL360" i="3"/>
  <c r="AJ362" i="3"/>
  <c r="AL368" i="3"/>
  <c r="AL382" i="3"/>
  <c r="AJ384" i="3"/>
  <c r="AL386" i="3"/>
  <c r="AL390" i="3"/>
  <c r="AJ392" i="3"/>
  <c r="AL394" i="3"/>
  <c r="AJ396" i="3"/>
  <c r="AK401" i="3"/>
  <c r="F401" i="3"/>
  <c r="AL401" i="3"/>
  <c r="AL403" i="3"/>
  <c r="AJ407" i="3"/>
  <c r="AL408" i="3"/>
  <c r="AK408" i="3"/>
  <c r="AK419" i="3"/>
  <c r="F419" i="3"/>
  <c r="AL419" i="3"/>
  <c r="AL423" i="3"/>
  <c r="AK435" i="3"/>
  <c r="F435" i="3"/>
  <c r="AL435" i="3"/>
  <c r="AM439" i="3"/>
  <c r="AM809" i="3" s="1"/>
  <c r="AK439" i="3"/>
  <c r="F439" i="3"/>
  <c r="AL439" i="3"/>
  <c r="AK461" i="3"/>
  <c r="F461" i="3"/>
  <c r="AM461" i="3"/>
  <c r="AL461" i="3"/>
  <c r="AK465" i="3"/>
  <c r="F465" i="3"/>
  <c r="AM465" i="3"/>
  <c r="AN465" i="3"/>
  <c r="AK485" i="3"/>
  <c r="F485" i="3"/>
  <c r="AK493" i="3"/>
  <c r="F493" i="3"/>
  <c r="AK495" i="3"/>
  <c r="F495" i="3"/>
  <c r="AM507" i="3"/>
  <c r="AK507" i="3"/>
  <c r="F507" i="3"/>
  <c r="AN507" i="3"/>
  <c r="AM511" i="3"/>
  <c r="AK511" i="3"/>
  <c r="F511" i="3"/>
  <c r="AN511" i="3"/>
  <c r="AK517" i="3"/>
  <c r="F517" i="3"/>
  <c r="AM543" i="3"/>
  <c r="AL543" i="3"/>
  <c r="F543" i="3"/>
  <c r="AN543" i="3"/>
  <c r="AM547" i="3"/>
  <c r="AL547" i="3"/>
  <c r="F547" i="3"/>
  <c r="AN547" i="3"/>
  <c r="AL552" i="3"/>
  <c r="F552" i="3"/>
  <c r="AK557" i="3"/>
  <c r="F557" i="3"/>
  <c r="AM557" i="3"/>
  <c r="AL557" i="3"/>
  <c r="AL560" i="3"/>
  <c r="AN560" i="3"/>
  <c r="AK560" i="3"/>
  <c r="F560" i="3"/>
  <c r="AK561" i="3"/>
  <c r="F561" i="3"/>
  <c r="AM561" i="3"/>
  <c r="AL561" i="3"/>
  <c r="AL580" i="3"/>
  <c r="AN580" i="3"/>
  <c r="AK580" i="3"/>
  <c r="F580" i="3"/>
  <c r="AK581" i="3"/>
  <c r="F581" i="3"/>
  <c r="AL581" i="3"/>
  <c r="AK587" i="3"/>
  <c r="F587" i="3"/>
  <c r="AM587" i="3"/>
  <c r="AL587" i="3"/>
  <c r="AN591" i="3"/>
  <c r="AL591" i="3"/>
  <c r="F591" i="3"/>
  <c r="F605" i="3"/>
  <c r="AL605" i="3"/>
  <c r="AM619" i="3"/>
  <c r="AL619" i="3"/>
  <c r="F619" i="3"/>
  <c r="AN619" i="3"/>
  <c r="F625" i="3"/>
  <c r="AN625" i="3"/>
  <c r="AL625" i="3"/>
  <c r="F635" i="3"/>
  <c r="AL635" i="3"/>
  <c r="AL641" i="3"/>
  <c r="AN641" i="3"/>
  <c r="AK641" i="3"/>
  <c r="F641" i="3"/>
  <c r="AM641" i="3"/>
  <c r="F668" i="3"/>
  <c r="AL668" i="3"/>
  <c r="AM672" i="3"/>
  <c r="AL672" i="3"/>
  <c r="F672" i="3"/>
  <c r="AK672" i="3"/>
  <c r="AL688" i="3"/>
  <c r="F688" i="3"/>
  <c r="AN688" i="3"/>
  <c r="AK688" i="3"/>
  <c r="AL715" i="3"/>
  <c r="AM715" i="3"/>
  <c r="F715" i="3"/>
  <c r="AJ715" i="3"/>
  <c r="AN715" i="3"/>
  <c r="AK742" i="3"/>
  <c r="F742" i="3"/>
  <c r="AM742" i="3"/>
  <c r="AN742" i="3"/>
  <c r="AL742" i="3"/>
  <c r="AM797" i="3"/>
  <c r="AL797" i="3"/>
  <c r="F797" i="3"/>
  <c r="AK797" i="3"/>
  <c r="AN797" i="3"/>
  <c r="AJ330" i="3"/>
  <c r="AJ348" i="3"/>
  <c r="AJ386" i="3"/>
  <c r="AJ390" i="3"/>
  <c r="AN398" i="3"/>
  <c r="AJ398" i="3"/>
  <c r="AK398" i="3"/>
  <c r="AJ403" i="3"/>
  <c r="AL404" i="3"/>
  <c r="AK404" i="3"/>
  <c r="AM411" i="3"/>
  <c r="AK411" i="3"/>
  <c r="AM417" i="3"/>
  <c r="AK417" i="3"/>
  <c r="AJ423" i="3"/>
  <c r="AL424" i="3"/>
  <c r="AK424" i="3"/>
  <c r="AK429" i="3"/>
  <c r="AK431" i="3"/>
  <c r="F431" i="3"/>
  <c r="AL431" i="3"/>
  <c r="AM443" i="3"/>
  <c r="AK443" i="3"/>
  <c r="F443" i="3"/>
  <c r="AN443" i="3"/>
  <c r="AK451" i="3"/>
  <c r="F451" i="3"/>
  <c r="AK473" i="3"/>
  <c r="F473" i="3"/>
  <c r="F479" i="3"/>
  <c r="AL479" i="3"/>
  <c r="AK497" i="3"/>
  <c r="F497" i="3"/>
  <c r="F505" i="3"/>
  <c r="AL505" i="3"/>
  <c r="AK515" i="3"/>
  <c r="F515" i="3"/>
  <c r="AK521" i="3"/>
  <c r="F521" i="3"/>
  <c r="AM521" i="3"/>
  <c r="AN521" i="3"/>
  <c r="AM529" i="3"/>
  <c r="AK529" i="3"/>
  <c r="F529" i="3"/>
  <c r="AL529" i="3"/>
  <c r="AL568" i="3"/>
  <c r="AK568" i="3"/>
  <c r="F568" i="3"/>
  <c r="AN568" i="3"/>
  <c r="AK569" i="3"/>
  <c r="F569" i="3"/>
  <c r="AM569" i="3"/>
  <c r="AL569" i="3"/>
  <c r="AL572" i="3"/>
  <c r="AN572" i="3"/>
  <c r="AK572" i="3"/>
  <c r="F572" i="3"/>
  <c r="AK573" i="3"/>
  <c r="F573" i="3"/>
  <c r="AM573" i="3"/>
  <c r="AL573" i="3"/>
  <c r="AM595" i="3"/>
  <c r="AL595" i="3"/>
  <c r="F595" i="3"/>
  <c r="AN595" i="3"/>
  <c r="AN607" i="3"/>
  <c r="AL607" i="3"/>
  <c r="F607" i="3"/>
  <c r="AM696" i="3"/>
  <c r="AN696" i="3"/>
  <c r="AK696" i="3"/>
  <c r="F696" i="3"/>
  <c r="AJ696" i="3"/>
  <c r="AL729" i="3"/>
  <c r="AN729" i="3"/>
  <c r="AK729" i="3"/>
  <c r="F729" i="3"/>
  <c r="AM729" i="3"/>
  <c r="AL737" i="3"/>
  <c r="AK737" i="3"/>
  <c r="F737" i="3"/>
  <c r="AN737" i="3"/>
  <c r="AK738" i="3"/>
  <c r="F738" i="3"/>
  <c r="AM738" i="3"/>
  <c r="AN738" i="3"/>
  <c r="AL738" i="3"/>
  <c r="AK751" i="3"/>
  <c r="F751" i="3"/>
  <c r="AM751" i="3"/>
  <c r="AN751" i="3"/>
  <c r="AL751" i="3"/>
  <c r="F759" i="3"/>
  <c r="F761" i="3"/>
  <c r="AJ402" i="3"/>
  <c r="AJ414" i="3"/>
  <c r="AJ426" i="3"/>
  <c r="AJ432" i="3"/>
  <c r="AL438" i="3"/>
  <c r="AJ440" i="3"/>
  <c r="AL442" i="3"/>
  <c r="AL446" i="3"/>
  <c r="AJ448" i="3"/>
  <c r="AL450" i="3"/>
  <c r="AJ452" i="3"/>
  <c r="AL454" i="3"/>
  <c r="AL462" i="3"/>
  <c r="AL466" i="3"/>
  <c r="AL470" i="3"/>
  <c r="AL474" i="3"/>
  <c r="AL478" i="3"/>
  <c r="AL482" i="3"/>
  <c r="AL486" i="3"/>
  <c r="AL490" i="3"/>
  <c r="AL494" i="3"/>
  <c r="AL498" i="3"/>
  <c r="AL502" i="3"/>
  <c r="AL506" i="3"/>
  <c r="AL510" i="3"/>
  <c r="AL514" i="3"/>
  <c r="AL518" i="3"/>
  <c r="AL522" i="3"/>
  <c r="AL528" i="3"/>
  <c r="AJ530" i="3"/>
  <c r="AL532" i="3"/>
  <c r="AL534" i="3"/>
  <c r="AK541" i="3"/>
  <c r="F541" i="3"/>
  <c r="AL541" i="3"/>
  <c r="AM544" i="3"/>
  <c r="AK549" i="3"/>
  <c r="F549" i="3"/>
  <c r="AL549" i="3"/>
  <c r="AM559" i="3"/>
  <c r="AK559" i="3"/>
  <c r="AM564" i="3"/>
  <c r="AM571" i="3"/>
  <c r="AK571" i="3"/>
  <c r="AL575" i="3"/>
  <c r="AM579" i="3"/>
  <c r="AK579" i="3"/>
  <c r="AK589" i="3"/>
  <c r="AK597" i="3"/>
  <c r="F597" i="3"/>
  <c r="AL597" i="3"/>
  <c r="AM612" i="3"/>
  <c r="AK617" i="3"/>
  <c r="F617" i="3"/>
  <c r="AL617" i="3"/>
  <c r="AM620" i="3"/>
  <c r="AL624" i="3"/>
  <c r="AK624" i="3"/>
  <c r="AK658" i="3"/>
  <c r="F658" i="3"/>
  <c r="AM658" i="3"/>
  <c r="AJ658" i="3"/>
  <c r="AN658" i="3"/>
  <c r="AM660" i="3"/>
  <c r="AL660" i="3"/>
  <c r="F660" i="3"/>
  <c r="AN660" i="3"/>
  <c r="F678" i="3"/>
  <c r="F685" i="3"/>
  <c r="AL689" i="3"/>
  <c r="AK689" i="3"/>
  <c r="F689" i="3"/>
  <c r="AN689" i="3"/>
  <c r="AK690" i="3"/>
  <c r="F690" i="3"/>
  <c r="AM690" i="3"/>
  <c r="AL690" i="3"/>
  <c r="AL697" i="3"/>
  <c r="AJ697" i="3"/>
  <c r="AM697" i="3"/>
  <c r="F697" i="3"/>
  <c r="AK704" i="3"/>
  <c r="F704" i="3"/>
  <c r="AM704" i="3"/>
  <c r="AJ704" i="3"/>
  <c r="AL721" i="3"/>
  <c r="AN721" i="3"/>
  <c r="F721" i="3"/>
  <c r="AL736" i="3"/>
  <c r="F736" i="3"/>
  <c r="AN736" i="3"/>
  <c r="AL750" i="3"/>
  <c r="AK750" i="3"/>
  <c r="F750" i="3"/>
  <c r="AN750" i="3"/>
  <c r="AM750" i="3"/>
  <c r="AK799" i="3"/>
  <c r="F799" i="3"/>
  <c r="AN799" i="3"/>
  <c r="AM799" i="3"/>
  <c r="AJ799" i="3"/>
  <c r="AJ450" i="3"/>
  <c r="AJ466" i="3"/>
  <c r="AJ494" i="3"/>
  <c r="AK545" i="3"/>
  <c r="F545" i="3"/>
  <c r="AL545" i="3"/>
  <c r="AM555" i="3"/>
  <c r="AK555" i="3"/>
  <c r="AK565" i="3"/>
  <c r="F565" i="3"/>
  <c r="AL565" i="3"/>
  <c r="AK583" i="3"/>
  <c r="AK593" i="3"/>
  <c r="AK603" i="3"/>
  <c r="AK613" i="3"/>
  <c r="F613" i="3"/>
  <c r="AL613" i="3"/>
  <c r="AK621" i="3"/>
  <c r="F621" i="3"/>
  <c r="AL621" i="3"/>
  <c r="AN628" i="3"/>
  <c r="AL628" i="3"/>
  <c r="F633" i="3"/>
  <c r="AL633" i="3"/>
  <c r="AN654" i="3"/>
  <c r="AL654" i="3"/>
  <c r="F654" i="3"/>
  <c r="AL676" i="3"/>
  <c r="F676" i="3"/>
  <c r="AN676" i="3"/>
  <c r="AN728" i="3"/>
  <c r="AL728" i="3"/>
  <c r="F728" i="3"/>
  <c r="AK763" i="3"/>
  <c r="F763" i="3"/>
  <c r="AM763" i="3"/>
  <c r="AN763" i="3"/>
  <c r="AJ763" i="3"/>
  <c r="AM765" i="3"/>
  <c r="AN765" i="3"/>
  <c r="AL765" i="3"/>
  <c r="F765" i="3"/>
  <c r="AL766" i="3"/>
  <c r="AJ766" i="3"/>
  <c r="AN766" i="3"/>
  <c r="F766" i="3"/>
  <c r="AK766" i="3"/>
  <c r="AL770" i="3"/>
  <c r="AK770" i="3"/>
  <c r="F770" i="3"/>
  <c r="AN770" i="3"/>
  <c r="AM770" i="3"/>
  <c r="AM789" i="3"/>
  <c r="AL789" i="3"/>
  <c r="F789" i="3"/>
  <c r="AN789" i="3"/>
  <c r="AK795" i="3"/>
  <c r="F795" i="3"/>
  <c r="AM795" i="3"/>
  <c r="AL795" i="3"/>
  <c r="AL632" i="3"/>
  <c r="AL636" i="3"/>
  <c r="AK648" i="3"/>
  <c r="F648" i="3"/>
  <c r="AL648" i="3"/>
  <c r="AK652" i="3"/>
  <c r="F652" i="3"/>
  <c r="AL652" i="3"/>
  <c r="AM661" i="3"/>
  <c r="AJ664" i="3"/>
  <c r="AK666" i="3"/>
  <c r="F666" i="3"/>
  <c r="AL666" i="3"/>
  <c r="AK670" i="3"/>
  <c r="F670" i="3"/>
  <c r="AL670" i="3"/>
  <c r="AJ692" i="3"/>
  <c r="AK694" i="3"/>
  <c r="F694" i="3"/>
  <c r="AL694" i="3"/>
  <c r="AL702" i="3"/>
  <c r="AJ710" i="3"/>
  <c r="AK712" i="3"/>
  <c r="F712" i="3"/>
  <c r="AL712" i="3"/>
  <c r="AK716" i="3"/>
  <c r="F716" i="3"/>
  <c r="AL716" i="3"/>
  <c r="F726" i="3"/>
  <c r="AM733" i="3"/>
  <c r="AM740" i="3"/>
  <c r="AK740" i="3"/>
  <c r="AK783" i="3"/>
  <c r="F783" i="3"/>
  <c r="AJ783" i="3"/>
  <c r="AM783" i="3"/>
  <c r="AL806" i="3"/>
  <c r="AN806" i="3"/>
  <c r="AK806" i="3"/>
  <c r="AJ661" i="3"/>
  <c r="AK662" i="3"/>
  <c r="F662" i="3"/>
  <c r="AL662" i="3"/>
  <c r="AK674" i="3"/>
  <c r="F674" i="3"/>
  <c r="AL674" i="3"/>
  <c r="AK686" i="3"/>
  <c r="F686" i="3"/>
  <c r="AL686" i="3"/>
  <c r="AK698" i="3"/>
  <c r="F698" i="3"/>
  <c r="AL698" i="3"/>
  <c r="AJ702" i="3"/>
  <c r="AL703" i="3"/>
  <c r="AK703" i="3"/>
  <c r="AK734" i="3"/>
  <c r="F734" i="3"/>
  <c r="AL734" i="3"/>
  <c r="AN744" i="3"/>
  <c r="AJ744" i="3"/>
  <c r="AL744" i="3"/>
  <c r="AL754" i="3"/>
  <c r="AJ754" i="3"/>
  <c r="AM754" i="3"/>
  <c r="AL798" i="3"/>
  <c r="AM798" i="3"/>
  <c r="AJ798" i="3"/>
  <c r="AM805" i="3"/>
  <c r="AN805" i="3"/>
  <c r="AK805" i="3"/>
  <c r="AK807" i="3"/>
  <c r="F807" i="3"/>
  <c r="AL807" i="3"/>
  <c r="AJ659" i="3"/>
  <c r="AJ663" i="3"/>
  <c r="AJ683" i="3"/>
  <c r="AJ699" i="3"/>
  <c r="AJ701" i="3"/>
  <c r="AJ705" i="3"/>
  <c r="AJ707" i="3"/>
  <c r="AK745" i="3"/>
  <c r="AK747" i="3"/>
  <c r="F747" i="3"/>
  <c r="AL747" i="3"/>
  <c r="AK755" i="3"/>
  <c r="F755" i="3"/>
  <c r="AL755" i="3"/>
  <c r="AK767" i="3"/>
  <c r="F767" i="3"/>
  <c r="AL767" i="3"/>
  <c r="AK777" i="3"/>
  <c r="F779" i="3"/>
  <c r="AK791" i="3"/>
  <c r="F791" i="3"/>
  <c r="AL791" i="3"/>
  <c r="AJ752" i="3"/>
  <c r="AJ796" i="3"/>
  <c r="AF821" i="3" l="1"/>
  <c r="N809" i="3"/>
  <c r="AF817" i="3"/>
  <c r="AF816" i="3"/>
  <c r="AD816" i="3"/>
  <c r="AD818" i="3"/>
  <c r="AD820" i="3"/>
  <c r="AF820" i="3"/>
  <c r="AD819" i="3"/>
  <c r="AF819" i="3"/>
  <c r="AD821" i="3"/>
</calcChain>
</file>

<file path=xl/sharedStrings.xml><?xml version="1.0" encoding="utf-8"?>
<sst xmlns="http://schemas.openxmlformats.org/spreadsheetml/2006/main" count="1836" uniqueCount="1599">
  <si>
    <t>SOC</t>
  </si>
  <si>
    <t>Description</t>
  </si>
  <si>
    <t>Avg. Hourly Earnings</t>
  </si>
  <si>
    <t>$50,000 - $75,000</t>
  </si>
  <si>
    <t>$75,000 - $100,000</t>
  </si>
  <si>
    <t>$100,000 - $125,000</t>
  </si>
  <si>
    <t>&gt; $125,000</t>
  </si>
  <si>
    <t>&lt;25,000</t>
  </si>
  <si>
    <t>25,000 - 50,000</t>
  </si>
  <si>
    <t>50,000 - 75,000</t>
  </si>
  <si>
    <t>75,000 - 100,000</t>
  </si>
  <si>
    <t>100,000 - 125,000</t>
  </si>
  <si>
    <t>&gt;125,000</t>
  </si>
  <si>
    <t>11-1011</t>
  </si>
  <si>
    <t>Chief Executives</t>
  </si>
  <si>
    <t>11-1021</t>
  </si>
  <si>
    <t>General and Operations Managers</t>
  </si>
  <si>
    <t>11-1031</t>
  </si>
  <si>
    <t>Legislators</t>
  </si>
  <si>
    <t>11-2011</t>
  </si>
  <si>
    <t>Advertising and Promotions Managers</t>
  </si>
  <si>
    <t>11-2021</t>
  </si>
  <si>
    <t>Marketing Managers</t>
  </si>
  <si>
    <t>11-2022</t>
  </si>
  <si>
    <t>Sales Managers</t>
  </si>
  <si>
    <t>11-2031</t>
  </si>
  <si>
    <t>Public Relations and Fundraising Managers</t>
  </si>
  <si>
    <t>11-3011</t>
  </si>
  <si>
    <t>Administrative Services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</si>
  <si>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</si>
  <si>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</si>
  <si>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</si>
  <si>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</si>
  <si>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</si>
  <si>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</si>
  <si>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</si>
  <si>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</si>
  <si>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</si>
  <si>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</si>
  <si>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11-3111</t>
  </si>
  <si>
    <t>Compensation and Benefits Managers</t>
  </si>
  <si>
    <t>11-3121</t>
  </si>
  <si>
    <t>Human Resources Managers</t>
  </si>
  <si>
    <t>11-3131</t>
  </si>
  <si>
    <t>Training and Development Managers</t>
  </si>
  <si>
    <t>11-9013</t>
  </si>
  <si>
    <t>Farmers, Ranchers, and Other Agricultural Managers</t>
  </si>
  <si>
    <t>11-9021</t>
  </si>
  <si>
    <t>Construction Managers</t>
  </si>
  <si>
    <t>11-9031</t>
  </si>
  <si>
    <t>Education Administrators, Preschool and Childcare Center/Program</t>
  </si>
  <si>
    <t>11-9032</t>
  </si>
  <si>
    <t>Education Administrators, Elementary and Secondary School</t>
  </si>
  <si>
    <t>11-9033</t>
  </si>
  <si>
    <t>Education Administrators, Postsecondary</t>
  </si>
  <si>
    <t>11-9039</t>
  </si>
  <si>
    <t>Education Administrators, All Other</t>
  </si>
  <si>
    <t>11-9041</t>
  </si>
  <si>
    <t>Architectural and Engineering Managers</t>
  </si>
  <si>
    <t>11-9051</t>
  </si>
  <si>
    <t>Food Service Managers</t>
  </si>
  <si>
    <t>11-9061</t>
  </si>
  <si>
    <t>Funeral Service Managers</t>
  </si>
  <si>
    <t>11-9081</t>
  </si>
  <si>
    <t>Lodging Managers</t>
  </si>
  <si>
    <t>11-9111</t>
  </si>
  <si>
    <t>Medical and Health Services Managers</t>
  </si>
  <si>
    <t>11-9121</t>
  </si>
  <si>
    <t>Natural Sciences Managers</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</si>
  <si>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</si>
  <si>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</si>
  <si>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</si>
  <si>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</si>
  <si>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</si>
  <si>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</si>
  <si>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</si>
  <si>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</si>
  <si>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</si>
  <si>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</si>
  <si>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13-1011</t>
  </si>
  <si>
    <t>Agents and Business Managers of Artists, Performers, and Athletes</t>
  </si>
  <si>
    <t>13-1031</t>
  </si>
  <si>
    <t>Claims Adjusters, Examiners, and Investigators</t>
  </si>
  <si>
    <t>13-1032</t>
  </si>
  <si>
    <t>Insurance Appraisers, Auto Damage</t>
  </si>
  <si>
    <t>13-1041</t>
  </si>
  <si>
    <t>Compliance Officers</t>
  </si>
  <si>
    <t>13-1051</t>
  </si>
  <si>
    <t>Cost Estimators</t>
  </si>
  <si>
    <t>13-1071</t>
  </si>
  <si>
    <t>Human Resources Specialists</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</si>
  <si>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</si>
  <si>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</si>
  <si>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</si>
  <si>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</si>
  <si>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</si>
  <si>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</si>
  <si>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</si>
  <si>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</si>
  <si>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</si>
  <si>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</si>
  <si>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</si>
  <si>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</si>
  <si>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</si>
  <si>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</si>
  <si>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</si>
  <si>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</si>
  <si>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</si>
  <si>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</si>
  <si>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</si>
  <si>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</si>
  <si>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</si>
  <si>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</si>
  <si>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</si>
  <si>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</si>
  <si>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</si>
  <si>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</si>
  <si>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</si>
  <si>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</si>
  <si>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</si>
  <si>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</si>
  <si>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</si>
  <si>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</si>
  <si>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</si>
  <si>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</si>
  <si>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</si>
  <si>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</si>
  <si>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</si>
  <si>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</si>
  <si>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</si>
  <si>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</si>
  <si>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</si>
  <si>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</si>
  <si>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</si>
  <si>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</si>
  <si>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15-1111</t>
  </si>
  <si>
    <t>Computer and Information Research Scientists</t>
  </si>
  <si>
    <t>15-1121</t>
  </si>
  <si>
    <t>Computer Systems Analysts</t>
  </si>
  <si>
    <t>15-1122</t>
  </si>
  <si>
    <t>Information Security Analysts</t>
  </si>
  <si>
    <t>15-1131</t>
  </si>
  <si>
    <t>Computer Programmers</t>
  </si>
  <si>
    <t>15-1132</t>
  </si>
  <si>
    <t>Software Developers, Applications</t>
  </si>
  <si>
    <t>15-1133</t>
  </si>
  <si>
    <t>Software Developers, Systems Software</t>
  </si>
  <si>
    <t>15-1134</t>
  </si>
  <si>
    <t>Web Developers</t>
  </si>
  <si>
    <t>15-1141</t>
  </si>
  <si>
    <t>Database Administrators</t>
  </si>
  <si>
    <t>15-1142</t>
  </si>
  <si>
    <t>Network and Computer Systems Administrators</t>
  </si>
  <si>
    <t>15-1143</t>
  </si>
  <si>
    <t>Computer Network Architects</t>
  </si>
  <si>
    <t>15-1151</t>
  </si>
  <si>
    <t>Computer User Support Specialists</t>
  </si>
  <si>
    <t>15-1152</t>
  </si>
  <si>
    <t>Computer Network Support Specialists</t>
  </si>
  <si>
    <t>15-1199</t>
  </si>
  <si>
    <t>Computer Occupations, All Other</t>
  </si>
  <si>
    <t>15-2011</t>
  </si>
  <si>
    <t>Actuaries</t>
  </si>
  <si>
    <t>15-2031</t>
  </si>
  <si>
    <t>Operations Research Analysts</t>
  </si>
  <si>
    <t>15-2041</t>
  </si>
  <si>
    <t>Statisticians</t>
  </si>
  <si>
    <t>17-1011</t>
  </si>
  <si>
    <t>Architects, Except Landscape and Naval</t>
  </si>
  <si>
    <t>17-1012</t>
  </si>
  <si>
    <t>Landscape Architects</t>
  </si>
  <si>
    <t>17-1021</t>
  </si>
  <si>
    <t>Cartographers and Photogrammetrists</t>
  </si>
  <si>
    <t>17-1022</t>
  </si>
  <si>
    <t>Surveyors</t>
  </si>
  <si>
    <t>17-2011</t>
  </si>
  <si>
    <t>Aerospace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</si>
  <si>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</si>
  <si>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</si>
  <si>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</si>
  <si>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</si>
  <si>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</si>
  <si>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</si>
  <si>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</si>
  <si>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</si>
  <si>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</si>
  <si>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</si>
  <si>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</si>
  <si>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</si>
  <si>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</si>
  <si>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</si>
  <si>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</si>
  <si>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</si>
  <si>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</si>
  <si>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</si>
  <si>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17-2121</t>
  </si>
  <si>
    <t>Marine Engineers and Naval Architects</t>
  </si>
  <si>
    <t>17-2131</t>
  </si>
  <si>
    <t>Materials Engineers</t>
  </si>
  <si>
    <t>17-2141</t>
  </si>
  <si>
    <t>Mechanical Engineers</t>
  </si>
  <si>
    <t>17-2151</t>
  </si>
  <si>
    <t>Mining and Geological Engineers, Including Mining Safety Engineers</t>
  </si>
  <si>
    <t>17-2161</t>
  </si>
  <si>
    <t>Nuclear Engineers</t>
  </si>
  <si>
    <t>17-2171</t>
  </si>
  <si>
    <t>Petroleum Engineers</t>
  </si>
  <si>
    <t>17-2199</t>
  </si>
  <si>
    <t>Engineers, All Other</t>
  </si>
  <si>
    <t>17-3011</t>
  </si>
  <si>
    <t>Architectural and Civil Drafters</t>
  </si>
  <si>
    <t>17-3012</t>
  </si>
  <si>
    <t>Electrical and Electronics Drafters</t>
  </si>
  <si>
    <t>17-3013</t>
  </si>
  <si>
    <t>Mechanical Drafters</t>
  </si>
  <si>
    <t>17-3019</t>
  </si>
  <si>
    <t>Drafters, All Other</t>
  </si>
  <si>
    <t>17-3021</t>
  </si>
  <si>
    <t>Aerospace Engineering and Operations Technicians</t>
  </si>
  <si>
    <t>17-3022</t>
  </si>
  <si>
    <t>Civil Engineering Technicians</t>
  </si>
  <si>
    <t>17-3023</t>
  </si>
  <si>
    <t>Electrical and Electronics Engineering Technicians</t>
  </si>
  <si>
    <t>17-3024</t>
  </si>
  <si>
    <t>Electro-Mechanical Technicians</t>
  </si>
  <si>
    <t>17-3025</t>
  </si>
  <si>
    <t>Environmental Engineering Technicians</t>
  </si>
  <si>
    <t>17-3026</t>
  </si>
  <si>
    <t>Industrial Engineering Technicians</t>
  </si>
  <si>
    <t>17-3027</t>
  </si>
  <si>
    <t>Mechanical Engineering Technicians</t>
  </si>
  <si>
    <t>17-3029</t>
  </si>
  <si>
    <t>Engineering Technicians, Except Drafters, All Other</t>
  </si>
  <si>
    <t>17-3031</t>
  </si>
  <si>
    <t>Surveying and Mapping Technicians</t>
  </si>
  <si>
    <t>19-1012</t>
  </si>
  <si>
    <t>Food Scientists and Technologists</t>
  </si>
  <si>
    <t>19-1013</t>
  </si>
  <si>
    <t>Soil and Plant Scientists</t>
  </si>
  <si>
    <t>19-1021</t>
  </si>
  <si>
    <t>Biochemists and Biophysicists</t>
  </si>
  <si>
    <t>19-1022</t>
  </si>
  <si>
    <t>Microbiologists</t>
  </si>
  <si>
    <t>19-1023</t>
  </si>
  <si>
    <t>Zoologists and Wildlife Biologists</t>
  </si>
  <si>
    <t>19-1029</t>
  </si>
  <si>
    <t>Biological Scientists, All Other</t>
  </si>
  <si>
    <t>19-1031</t>
  </si>
  <si>
    <t>Conservation Scientists</t>
  </si>
  <si>
    <t>19-1032</t>
  </si>
  <si>
    <t>Foresters</t>
  </si>
  <si>
    <t>19-1041</t>
  </si>
  <si>
    <t>Epidemiologists</t>
  </si>
  <si>
    <t>19-1042</t>
  </si>
  <si>
    <t>Medical Scientists, Except Epidemiologists</t>
  </si>
  <si>
    <t>19-1099</t>
  </si>
  <si>
    <t>Life Scientists, All Other</t>
  </si>
  <si>
    <t>19-2011</t>
  </si>
  <si>
    <t>Astronomers</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</si>
  <si>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</si>
  <si>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</si>
  <si>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</si>
  <si>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</si>
  <si>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</si>
  <si>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</si>
  <si>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</si>
  <si>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</si>
  <si>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</si>
  <si>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</si>
  <si>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</si>
  <si>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</si>
  <si>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19-2043</t>
  </si>
  <si>
    <t>Hydrologists</t>
  </si>
  <si>
    <t>19-2099</t>
  </si>
  <si>
    <t>Physical Scientists, All Other</t>
  </si>
  <si>
    <t>19-3011</t>
  </si>
  <si>
    <t>Economists</t>
  </si>
  <si>
    <t>19-3022</t>
  </si>
  <si>
    <t>Survey Researchers</t>
  </si>
  <si>
    <t>19-3031</t>
  </si>
  <si>
    <t>Clinical, Counseling, and School Psychologists</t>
  </si>
  <si>
    <t>19-3032</t>
  </si>
  <si>
    <t>Industrial-Organizational Psychologists</t>
  </si>
  <si>
    <t>19-3039</t>
  </si>
  <si>
    <t>Psychologists, All Other</t>
  </si>
  <si>
    <t>19-3041</t>
  </si>
  <si>
    <t>Sociologists</t>
  </si>
  <si>
    <t>19-3051</t>
  </si>
  <si>
    <t>Urban and Regional Planners</t>
  </si>
  <si>
    <t>19-3091</t>
  </si>
  <si>
    <t>19-3092</t>
  </si>
  <si>
    <t>Geographers</t>
  </si>
  <si>
    <t>19-3093</t>
  </si>
  <si>
    <t>Historians</t>
  </si>
  <si>
    <t>19-3094</t>
  </si>
  <si>
    <t>Political Scientists</t>
  </si>
  <si>
    <t>19-3099</t>
  </si>
  <si>
    <t>Social Scientists and Related Workers, All Other</t>
  </si>
  <si>
    <t>19-4011</t>
  </si>
  <si>
    <t>Agricultural and Food Science Technicians</t>
  </si>
  <si>
    <t>19-4021</t>
  </si>
  <si>
    <t>Biological Technicians</t>
  </si>
  <si>
    <t>19-4031</t>
  </si>
  <si>
    <t>Chemical Technicians</t>
  </si>
  <si>
    <t>19-4041</t>
  </si>
  <si>
    <t>Geological and Petroleum Technicians</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</si>
  <si>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</si>
  <si>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</si>
  <si>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</si>
  <si>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</si>
  <si>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</si>
  <si>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</si>
  <si>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</si>
  <si>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</si>
  <si>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</si>
  <si>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</si>
  <si>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21-1012</t>
  </si>
  <si>
    <t>Educational, Guidance, School, and Vocational Counselors</t>
  </si>
  <si>
    <t>21-1013</t>
  </si>
  <si>
    <t>Marriage and Family Therapists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</si>
  <si>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</si>
  <si>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</si>
  <si>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</si>
  <si>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</si>
  <si>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</si>
  <si>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</si>
  <si>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</si>
  <si>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</si>
  <si>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</si>
  <si>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</si>
  <si>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</si>
  <si>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</si>
  <si>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</si>
  <si>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</si>
  <si>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</si>
  <si>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</si>
  <si>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</si>
  <si>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</si>
  <si>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</si>
  <si>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</si>
  <si>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</si>
  <si>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</si>
  <si>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21-2011</t>
  </si>
  <si>
    <t>Clergy</t>
  </si>
  <si>
    <t>21-2021</t>
  </si>
  <si>
    <t>Directors, Religious Activities and Education</t>
  </si>
  <si>
    <t>21-2099</t>
  </si>
  <si>
    <t>Religious Workers, All Other</t>
  </si>
  <si>
    <t>23-1011</t>
  </si>
  <si>
    <t>Lawyers</t>
  </si>
  <si>
    <t>23-1012</t>
  </si>
  <si>
    <t>Judicial Law Clerks</t>
  </si>
  <si>
    <t>23-1021</t>
  </si>
  <si>
    <t>Administrative Law Judges, Adjudicators, and Hearing Officers</t>
  </si>
  <si>
    <t>23-1022</t>
  </si>
  <si>
    <t>Arbitrators, Mediators, and Conciliators</t>
  </si>
  <si>
    <t>23-1023</t>
  </si>
  <si>
    <t>Judges, Magistrate Judges, and Magistrates</t>
  </si>
  <si>
    <t>23-2011</t>
  </si>
  <si>
    <t>Paralegals and Legal Assistants</t>
  </si>
  <si>
    <t>23-2091</t>
  </si>
  <si>
    <t>Court Reporters</t>
  </si>
  <si>
    <t>23-2093</t>
  </si>
  <si>
    <t>Title Examiners, Abstractors, and Searchers</t>
  </si>
  <si>
    <t>23-2099</t>
  </si>
  <si>
    <t>Legal Support Workers, All Other</t>
  </si>
  <si>
    <t>25-1099</t>
  </si>
  <si>
    <t>Postsecondary Teachers</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</si>
  <si>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</si>
  <si>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</si>
  <si>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</si>
  <si>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</si>
  <si>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</si>
  <si>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</si>
  <si>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</si>
  <si>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</si>
  <si>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</si>
  <si>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</si>
  <si>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</si>
  <si>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</si>
  <si>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</si>
  <si>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</si>
  <si>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</si>
  <si>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</si>
  <si>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</si>
  <si>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</si>
  <si>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</si>
  <si>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</si>
  <si>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</si>
  <si>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</si>
  <si>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</si>
  <si>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</si>
  <si>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25-3011</t>
  </si>
  <si>
    <t>Adult Basic and Secondary Education and Literacy Teachers and Instructors</t>
  </si>
  <si>
    <t>25-3021</t>
  </si>
  <si>
    <t>Self-Enrichment Education Teachers</t>
  </si>
  <si>
    <t>25-3098</t>
  </si>
  <si>
    <t>Substitute Teachers</t>
  </si>
  <si>
    <t>Teachers and Instructors, All Other</t>
  </si>
  <si>
    <t>25-4011</t>
  </si>
  <si>
    <t>Archivists</t>
  </si>
  <si>
    <t>25-4012</t>
  </si>
  <si>
    <t>Curators</t>
  </si>
  <si>
    <t>25-4013</t>
  </si>
  <si>
    <t>Museum Technicians and Conservators</t>
  </si>
  <si>
    <t>25-4021</t>
  </si>
  <si>
    <t>Librarians</t>
  </si>
  <si>
    <t>25-4031</t>
  </si>
  <si>
    <t>Library Technicians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</si>
  <si>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</si>
  <si>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</si>
  <si>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</si>
  <si>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</si>
  <si>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</si>
  <si>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</si>
  <si>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</si>
  <si>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</si>
  <si>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</si>
  <si>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</si>
  <si>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27-1011</t>
  </si>
  <si>
    <t>Art Directors</t>
  </si>
  <si>
    <t>27-1012</t>
  </si>
  <si>
    <t>Craft Artists</t>
  </si>
  <si>
    <t>27-1013</t>
  </si>
  <si>
    <t>Fine Artists, Including Painters, Sculptors, and Illustrators</t>
  </si>
  <si>
    <t>27-1014</t>
  </si>
  <si>
    <t>Multimedia Artists and Animators</t>
  </si>
  <si>
    <t>27-1019</t>
  </si>
  <si>
    <t>Artists and Related Workers, All Other</t>
  </si>
  <si>
    <t>27-1021</t>
  </si>
  <si>
    <t>Commercial and Industrial Designers</t>
  </si>
  <si>
    <t>27-1022</t>
  </si>
  <si>
    <t>Fashion Designers</t>
  </si>
  <si>
    <t>27-1023</t>
  </si>
  <si>
    <t>Floral Designers</t>
  </si>
  <si>
    <t>27-1024</t>
  </si>
  <si>
    <t>Graphic Designers</t>
  </si>
  <si>
    <t>27-1025</t>
  </si>
  <si>
    <t>Interior Designers</t>
  </si>
  <si>
    <t>27-1026</t>
  </si>
  <si>
    <t>Merchandise Displayers and Window Trimmers</t>
  </si>
  <si>
    <t>27-1027</t>
  </si>
  <si>
    <t>Set and Exhibit Designers</t>
  </si>
  <si>
    <t>27-1029</t>
  </si>
  <si>
    <t>Designers, All Other</t>
  </si>
  <si>
    <t>27-2011</t>
  </si>
  <si>
    <t>Actors</t>
  </si>
  <si>
    <t>27-2012</t>
  </si>
  <si>
    <t>Producers and Directors</t>
  </si>
  <si>
    <t>27-2021</t>
  </si>
  <si>
    <t>Athletes and Sports Competitors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</si>
  <si>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</si>
  <si>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</si>
  <si>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</si>
  <si>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</si>
  <si>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</si>
  <si>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</si>
  <si>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</si>
  <si>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</si>
  <si>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</si>
  <si>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</si>
  <si>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</si>
  <si>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</si>
  <si>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27-2099</t>
  </si>
  <si>
    <t>Entertainers and Performers, Sports and Related Workers, All Other</t>
  </si>
  <si>
    <t>27-3011</t>
  </si>
  <si>
    <t>Radio and Television Announcers</t>
  </si>
  <si>
    <t>27-3012</t>
  </si>
  <si>
    <t>Public Address System and Other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</si>
  <si>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</si>
  <si>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</si>
  <si>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</si>
  <si>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</si>
  <si>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</si>
  <si>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</si>
  <si>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</si>
  <si>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</si>
  <si>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</si>
  <si>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</si>
  <si>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</si>
  <si>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</si>
  <si>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</si>
  <si>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</si>
  <si>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27-3099</t>
  </si>
  <si>
    <t>Media and Communication Workers, All Other</t>
  </si>
  <si>
    <t>27-4011</t>
  </si>
  <si>
    <t>Audio and Video Equipment Technicians</t>
  </si>
  <si>
    <t>27-4012</t>
  </si>
  <si>
    <t>Broadcast Technicians</t>
  </si>
  <si>
    <t>27-4014</t>
  </si>
  <si>
    <t>Sound Engineering Technicians</t>
  </si>
  <si>
    <t>27-4021</t>
  </si>
  <si>
    <t>Photographers</t>
  </si>
  <si>
    <t>27-4031</t>
  </si>
  <si>
    <t>Camera Operators, Television, Video, and Motion Picture</t>
  </si>
  <si>
    <t>27-4032</t>
  </si>
  <si>
    <t>Film and Video Editors</t>
  </si>
  <si>
    <t>27-4099</t>
  </si>
  <si>
    <t>Media and Communication Equipment Workers, All Other</t>
  </si>
  <si>
    <t>29-1011</t>
  </si>
  <si>
    <t>Chiropractors</t>
  </si>
  <si>
    <t>29-1021</t>
  </si>
  <si>
    <t>Dentists, General</t>
  </si>
  <si>
    <t>29-1022</t>
  </si>
  <si>
    <t>Oral and Maxillofacial Surgeons</t>
  </si>
  <si>
    <t>29-1023</t>
  </si>
  <si>
    <t>Orthodontists</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</si>
  <si>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</si>
  <si>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</si>
  <si>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</si>
  <si>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</si>
  <si>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</si>
  <si>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</si>
  <si>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</si>
  <si>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</si>
  <si>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</si>
  <si>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</si>
  <si>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</si>
  <si>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</si>
  <si>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</si>
  <si>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</si>
  <si>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</si>
  <si>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</si>
  <si>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</si>
  <si>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</si>
  <si>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</si>
  <si>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</si>
  <si>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</si>
  <si>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</si>
  <si>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</si>
  <si>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</si>
  <si>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</si>
  <si>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</si>
  <si>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</si>
  <si>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</si>
  <si>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</si>
  <si>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</si>
  <si>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</si>
  <si>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</si>
  <si>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</si>
  <si>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</si>
  <si>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</si>
  <si>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</si>
  <si>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</si>
  <si>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</si>
  <si>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</si>
  <si>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</si>
  <si>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</si>
  <si>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</si>
  <si>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</si>
  <si>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</si>
  <si>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</si>
  <si>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</si>
  <si>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29-1141</t>
  </si>
  <si>
    <t>Registered Nurses</t>
  </si>
  <si>
    <t>29-1151</t>
  </si>
  <si>
    <t>Nurse Anesthetists</t>
  </si>
  <si>
    <t>29-1171</t>
  </si>
  <si>
    <t>Nurse Practitioners</t>
  </si>
  <si>
    <t>29-1181</t>
  </si>
  <si>
    <t>Audiologists</t>
  </si>
  <si>
    <t>29-1199</t>
  </si>
  <si>
    <t>Health Diagnosing and Treating Practitioners, All Other</t>
  </si>
  <si>
    <t>29-2021</t>
  </si>
  <si>
    <t>Dental Hygienists</t>
  </si>
  <si>
    <t>29-2031</t>
  </si>
  <si>
    <t>Cardiovascular Technologists and Technicians</t>
  </si>
  <si>
    <t>29-2032</t>
  </si>
  <si>
    <t>Diagnostic Medical Sonographers</t>
  </si>
  <si>
    <t>29-2033</t>
  </si>
  <si>
    <t>Nuclear Medicine Technologists</t>
  </si>
  <si>
    <t>29-2034</t>
  </si>
  <si>
    <t>Radiologic Technologists</t>
  </si>
  <si>
    <t>29-2035</t>
  </si>
  <si>
    <t>Magnetic Resonance Imaging Technologists</t>
  </si>
  <si>
    <t>29-2041</t>
  </si>
  <si>
    <t>Emergency Medical Technicians and Paramedics</t>
  </si>
  <si>
    <t>29-2051</t>
  </si>
  <si>
    <t>Dietetic Technicians</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</si>
  <si>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</si>
  <si>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</si>
  <si>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</si>
  <si>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</si>
  <si>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</si>
  <si>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</si>
  <si>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</si>
  <si>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</si>
  <si>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</si>
  <si>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</si>
  <si>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</si>
  <si>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</si>
  <si>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</si>
  <si>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</si>
  <si>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29-2071</t>
  </si>
  <si>
    <t>Medical Records and Health Information Technicians</t>
  </si>
  <si>
    <t>29-2081</t>
  </si>
  <si>
    <t>Opticians, Dispensing</t>
  </si>
  <si>
    <t>29-2091</t>
  </si>
  <si>
    <t>Orthotists and Prosthetists</t>
  </si>
  <si>
    <t>29-2092</t>
  </si>
  <si>
    <t>Hearing Aid Specialists</t>
  </si>
  <si>
    <t>29-2099</t>
  </si>
  <si>
    <t>Health Technologists and Technicians, All Other</t>
  </si>
  <si>
    <t>29-9011</t>
  </si>
  <si>
    <t>Occupational Health and Safety Specialists</t>
  </si>
  <si>
    <t>29-9012</t>
  </si>
  <si>
    <t>Occupational Health and Safety Technicians</t>
  </si>
  <si>
    <t>29-9091</t>
  </si>
  <si>
    <t>Athletic Trainers</t>
  </si>
  <si>
    <t>29-9099</t>
  </si>
  <si>
    <t>Healthcare Practitioners and Technical Workers, All Other</t>
  </si>
  <si>
    <t>31-1011</t>
  </si>
  <si>
    <t>Home Health Aides</t>
  </si>
  <si>
    <t>31-1013</t>
  </si>
  <si>
    <t>Psychiatric Aides</t>
  </si>
  <si>
    <t>31-1014</t>
  </si>
  <si>
    <t>Nursing Assistants</t>
  </si>
  <si>
    <t>31-1015</t>
  </si>
  <si>
    <t>Orderlies</t>
  </si>
  <si>
    <t>31-2011</t>
  </si>
  <si>
    <t>Occupational Therapy Assistants</t>
  </si>
  <si>
    <t>31-2012</t>
  </si>
  <si>
    <t>Occupational Therapy Aides</t>
  </si>
  <si>
    <t>31-2021</t>
  </si>
  <si>
    <t>Physical Therapist Assistants</t>
  </si>
  <si>
    <t>31-2022</t>
  </si>
  <si>
    <t>Physical Therapist Aides</t>
  </si>
  <si>
    <t>31-9011</t>
  </si>
  <si>
    <t>Massage Therapists</t>
  </si>
  <si>
    <t>31-9091</t>
  </si>
  <si>
    <t>Dental Assistants</t>
  </si>
  <si>
    <t>31-9092</t>
  </si>
  <si>
    <t>Medical Assistants</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</si>
  <si>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</si>
  <si>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</si>
  <si>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</si>
  <si>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</si>
  <si>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</si>
  <si>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</si>
  <si>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</si>
  <si>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</si>
  <si>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</si>
  <si>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</si>
  <si>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</si>
  <si>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</si>
  <si>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33-1011</t>
  </si>
  <si>
    <t>First-Line Supervisors of Correctional Officers</t>
  </si>
  <si>
    <t>33-1012</t>
  </si>
  <si>
    <t>First-Line Supervisors of Police and Detectives</t>
  </si>
  <si>
    <t>33-1021</t>
  </si>
  <si>
    <t>First-Line Supervisors of Fire Fighting and Prevention Workers</t>
  </si>
  <si>
    <t>33-1099</t>
  </si>
  <si>
    <t>First-Line Supervisors of Protective Service Workers, All Other</t>
  </si>
  <si>
    <t>33-2011</t>
  </si>
  <si>
    <t>Firefighters</t>
  </si>
  <si>
    <t>33-2021</t>
  </si>
  <si>
    <t>Fire Inspectors and Investigators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</si>
  <si>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</si>
  <si>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</si>
  <si>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</si>
  <si>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</si>
  <si>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</si>
  <si>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</si>
  <si>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</si>
  <si>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</si>
  <si>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</si>
  <si>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</si>
  <si>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</si>
  <si>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</si>
  <si>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</si>
  <si>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</si>
  <si>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33-9011</t>
  </si>
  <si>
    <t>Animal Control Workers</t>
  </si>
  <si>
    <t>33-9021</t>
  </si>
  <si>
    <t>Private Detectives and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</si>
  <si>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</si>
  <si>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</si>
  <si>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</si>
  <si>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</si>
  <si>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</si>
  <si>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</si>
  <si>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</si>
  <si>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</si>
  <si>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</si>
  <si>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</si>
  <si>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35-1011</t>
  </si>
  <si>
    <t>Chefs and Head Cooks</t>
  </si>
  <si>
    <t>35-1012</t>
  </si>
  <si>
    <t>First-Line Supervisors of Food Preparation and Serving Workers</t>
  </si>
  <si>
    <t>35-2011</t>
  </si>
  <si>
    <t>Cooks, Fast Food</t>
  </si>
  <si>
    <t>35-2012</t>
  </si>
  <si>
    <t>Cooks, Institution and Cafeteria</t>
  </si>
  <si>
    <t>35-2014</t>
  </si>
  <si>
    <t>Cooks, Restaurant</t>
  </si>
  <si>
    <t>35-2015</t>
  </si>
  <si>
    <t>Cooks, Short Order</t>
  </si>
  <si>
    <t>35-2019</t>
  </si>
  <si>
    <t>Cooks, All Other</t>
  </si>
  <si>
    <t>35-2021</t>
  </si>
  <si>
    <t>Food Preparation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</si>
  <si>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</si>
  <si>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</si>
  <si>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</si>
  <si>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</si>
  <si>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</si>
  <si>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</si>
  <si>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</si>
  <si>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</si>
  <si>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</si>
  <si>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</si>
  <si>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</si>
  <si>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</si>
  <si>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</si>
  <si>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</si>
  <si>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</si>
  <si>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</si>
  <si>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</si>
  <si>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</si>
  <si>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37-1011</t>
  </si>
  <si>
    <t>First-Line Supervisors of Housekeeping and Janitorial Workers</t>
  </si>
  <si>
    <t>37-1012</t>
  </si>
  <si>
    <t>First-Line Supervisors of Landscaping, Lawn Service, and Groundskeeping Workers</t>
  </si>
  <si>
    <t>37-2011</t>
  </si>
  <si>
    <t>Janitors and Cleaners, Except Maids and Housekeeping Cleaners</t>
  </si>
  <si>
    <t>37-2012</t>
  </si>
  <si>
    <t>Maids and Housekeeping Cleaners</t>
  </si>
  <si>
    <t>37-2019</t>
  </si>
  <si>
    <t>Building Cleaning Workers, All Other</t>
  </si>
  <si>
    <t>37-2021</t>
  </si>
  <si>
    <t>Pest Control Workers</t>
  </si>
  <si>
    <t>37-3011</t>
  </si>
  <si>
    <t>Landscaping and Groundskeeping Workers</t>
  </si>
  <si>
    <t>37-3012</t>
  </si>
  <si>
    <t>Pesticide Handlers, Sprayers, and Applicators, Vegetation</t>
  </si>
  <si>
    <t>37-3013</t>
  </si>
  <si>
    <t>Tree Trimmers and Pruners</t>
  </si>
  <si>
    <t>37-3019</t>
  </si>
  <si>
    <t>Grounds Maintenance Workers, All Other</t>
  </si>
  <si>
    <t>&lt;10</t>
  </si>
  <si>
    <t>Insf. Data</t>
  </si>
  <si>
    <t>39-1021</t>
  </si>
  <si>
    <t>First-Line Supervisors of Personal Service Workers</t>
  </si>
  <si>
    <t>39-2011</t>
  </si>
  <si>
    <t>Animal Trainers</t>
  </si>
  <si>
    <t>39-2021</t>
  </si>
  <si>
    <t>Nonfarm Animal Caretakers</t>
  </si>
  <si>
    <t>39-3011</t>
  </si>
  <si>
    <t>Gaming Dealers</t>
  </si>
  <si>
    <t>39-3012</t>
  </si>
  <si>
    <t>Gaming and Sports Book Writers and Runners</t>
  </si>
  <si>
    <t>39-3019</t>
  </si>
  <si>
    <t>Gaming Service Workers, All Other</t>
  </si>
  <si>
    <t>39-3021</t>
  </si>
  <si>
    <t>Motion Picture Projectionists</t>
  </si>
  <si>
    <t>39-3031</t>
  </si>
  <si>
    <t>Ushers, Lobby Attendants, and Ticket Takers</t>
  </si>
  <si>
    <t>39-3091</t>
  </si>
  <si>
    <t>Amusement and Recreation Attendants</t>
  </si>
  <si>
    <t>39-3092</t>
  </si>
  <si>
    <t>Costume Attendants</t>
  </si>
  <si>
    <t>39-3093</t>
  </si>
  <si>
    <t>Locker Room, Coatroom, and Dressing Room Attendants</t>
  </si>
  <si>
    <t>39-3099</t>
  </si>
  <si>
    <t>Entertainment Attendants and Related Workers, All Other</t>
  </si>
  <si>
    <t>39-4021</t>
  </si>
  <si>
    <t>Funeral Attendants</t>
  </si>
  <si>
    <t>39-4031</t>
  </si>
  <si>
    <t>Morticians, Undertakers, and Funeral Directors</t>
  </si>
  <si>
    <t>39-5011</t>
  </si>
  <si>
    <t>Barbers</t>
  </si>
  <si>
    <t>39-5012</t>
  </si>
  <si>
    <t>Hairdressers, Hairstylists, and Cosmetologists</t>
  </si>
  <si>
    <t>39-5091</t>
  </si>
  <si>
    <t>Makeup Artists, Theatrical and Performance</t>
  </si>
  <si>
    <t>39-5092</t>
  </si>
  <si>
    <t>Manicurists and Pedicurists</t>
  </si>
  <si>
    <t>39-5093</t>
  </si>
  <si>
    <t>Shampooers</t>
  </si>
  <si>
    <t>39-5094</t>
  </si>
  <si>
    <t>Skincare Specialists</t>
  </si>
  <si>
    <t>39-6011</t>
  </si>
  <si>
    <t>Baggage Porters and Bellhops</t>
  </si>
  <si>
    <t>39-6012</t>
  </si>
  <si>
    <t>Concierges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</si>
  <si>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</si>
  <si>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</si>
  <si>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</si>
  <si>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</si>
  <si>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</si>
  <si>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</si>
  <si>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</si>
  <si>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</si>
  <si>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</si>
  <si>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</si>
  <si>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</si>
  <si>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</si>
  <si>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41-1011</t>
  </si>
  <si>
    <t>First-Line Supervisors of Retail Sales Workers</t>
  </si>
  <si>
    <t>41-1012</t>
  </si>
  <si>
    <t>First-Line Supervisors of Non-Retail Sales Workers</t>
  </si>
  <si>
    <t>41-2011</t>
  </si>
  <si>
    <t>Cashiers</t>
  </si>
  <si>
    <t>41-2021</t>
  </si>
  <si>
    <t>Counter and Rental Clerks</t>
  </si>
  <si>
    <t>41-2022</t>
  </si>
  <si>
    <t>Parts Salespersons</t>
  </si>
  <si>
    <t>41-2031</t>
  </si>
  <si>
    <t>Retail Salespersons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</si>
  <si>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</si>
  <si>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</si>
  <si>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</si>
  <si>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</si>
  <si>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</si>
  <si>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</si>
  <si>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</si>
  <si>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</si>
  <si>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</si>
  <si>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</si>
  <si>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41-4011</t>
  </si>
  <si>
    <t>Sales Representatives, Wholesale and Manufacturing, Technical and Scientific Products</t>
  </si>
  <si>
    <t>41-4012</t>
  </si>
  <si>
    <t>Sales Representatives, Wholesale and Manufacturing, Except Technical and Scientific Products</t>
  </si>
  <si>
    <t>41-9011</t>
  </si>
  <si>
    <t>Demonstrators and Product Promoters</t>
  </si>
  <si>
    <t>41-9012</t>
  </si>
  <si>
    <t>Models</t>
  </si>
  <si>
    <t>41-9021</t>
  </si>
  <si>
    <t>Real Estate Brokers</t>
  </si>
  <si>
    <t>41-9022</t>
  </si>
  <si>
    <t>Real Estate Sales Agents</t>
  </si>
  <si>
    <t>41-9031</t>
  </si>
  <si>
    <t>Sales Engineers</t>
  </si>
  <si>
    <t>41-9041</t>
  </si>
  <si>
    <t>Telemarketers</t>
  </si>
  <si>
    <t>41-9091</t>
  </si>
  <si>
    <t>Door-to-Door Sales Workers, News and Street Vendors, and Related Workers</t>
  </si>
  <si>
    <t>41-9099</t>
  </si>
  <si>
    <t>Sales and Related Workers, All Other</t>
  </si>
  <si>
    <t>43-1011</t>
  </si>
  <si>
    <t>First-Line Supervisors of Office and Administrative Support Workers</t>
  </si>
  <si>
    <t>43-2011</t>
  </si>
  <si>
    <t>Switchboard Operators, Including Answering Service</t>
  </si>
  <si>
    <t>43-2021</t>
  </si>
  <si>
    <t>Telephone Operators</t>
  </si>
  <si>
    <t>43-3011</t>
  </si>
  <si>
    <t>Bill and Account Collectors</t>
  </si>
  <si>
    <t>43-3021</t>
  </si>
  <si>
    <t>Billing and Posting Clerks</t>
  </si>
  <si>
    <t>43-3031</t>
  </si>
  <si>
    <t>Bookkeeping, Accounting, and Auditing Clerks</t>
  </si>
  <si>
    <t>43-3051</t>
  </si>
  <si>
    <t>Payroll and Timekeeping Clerks</t>
  </si>
  <si>
    <t>43-3061</t>
  </si>
  <si>
    <t>Procurement Clerks</t>
  </si>
  <si>
    <t>43-3071</t>
  </si>
  <si>
    <t>Tellers</t>
  </si>
  <si>
    <t>43-3099</t>
  </si>
  <si>
    <t>Financial Clerks, All Other</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</si>
  <si>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</si>
  <si>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</si>
  <si>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</si>
  <si>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</si>
  <si>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</si>
  <si>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</si>
  <si>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</si>
  <si>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</si>
  <si>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</si>
  <si>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</si>
  <si>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</si>
  <si>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</si>
  <si>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</si>
  <si>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</si>
  <si>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</si>
  <si>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</si>
  <si>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</si>
  <si>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</si>
  <si>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</si>
  <si>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</si>
  <si>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</si>
  <si>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</si>
  <si>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</si>
  <si>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</si>
  <si>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</si>
  <si>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</si>
  <si>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</si>
  <si>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</si>
  <si>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</si>
  <si>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</si>
  <si>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</si>
  <si>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</si>
  <si>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</si>
  <si>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</si>
  <si>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</si>
  <si>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</si>
  <si>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</si>
  <si>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</si>
  <si>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</si>
  <si>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</si>
  <si>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</si>
  <si>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</si>
  <si>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</si>
  <si>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</si>
  <si>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</si>
  <si>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</si>
  <si>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</si>
  <si>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</si>
  <si>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</si>
  <si>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</si>
  <si>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</si>
  <si>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</si>
  <si>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</si>
  <si>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</si>
  <si>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</si>
  <si>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</si>
  <si>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</si>
  <si>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</si>
  <si>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43-6011</t>
  </si>
  <si>
    <t>Executive Secretaries and Executive Administrative Assistants</t>
  </si>
  <si>
    <t>43-6012</t>
  </si>
  <si>
    <t>Legal Secretaries</t>
  </si>
  <si>
    <t>43-6013</t>
  </si>
  <si>
    <t>Medical Secretaries</t>
  </si>
  <si>
    <t>43-6014</t>
  </si>
  <si>
    <t>Secretaries and Administrative Assistants, Except Legal, Medical, and Executive</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</si>
  <si>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</si>
  <si>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</si>
  <si>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</si>
  <si>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</si>
  <si>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</si>
  <si>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</si>
  <si>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</si>
  <si>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</si>
  <si>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</si>
  <si>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</si>
  <si>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</si>
  <si>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</si>
  <si>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</si>
  <si>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</si>
  <si>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</si>
  <si>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</si>
  <si>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</si>
  <si>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</si>
  <si>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</si>
  <si>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</si>
  <si>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</si>
  <si>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</si>
  <si>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45-1011</t>
  </si>
  <si>
    <t>First-Line Supervisors of Farming, Fishing, and Forestry Workers</t>
  </si>
  <si>
    <t>45-2011</t>
  </si>
  <si>
    <t>Agricultural Inspectors</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</si>
  <si>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</si>
  <si>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</si>
  <si>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</si>
  <si>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</si>
  <si>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</si>
  <si>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</si>
  <si>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</si>
  <si>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</si>
  <si>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</si>
  <si>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</si>
  <si>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45-3011</t>
  </si>
  <si>
    <t>Fishers and Related Fishing Workers</t>
  </si>
  <si>
    <t>45-4011</t>
  </si>
  <si>
    <t>Forest and Conservation Workers</t>
  </si>
  <si>
    <t>45-4022</t>
  </si>
  <si>
    <t>Logging Equipment Operators</t>
  </si>
  <si>
    <t>47-1011</t>
  </si>
  <si>
    <t>First-Line Supervisors of Construction Trades and Extraction Workers</t>
  </si>
  <si>
    <t>47-2011</t>
  </si>
  <si>
    <t>Boilermakers</t>
  </si>
  <si>
    <t>47-2021</t>
  </si>
  <si>
    <t>Brickmasons and Blockmasons</t>
  </si>
  <si>
    <t>47-2022</t>
  </si>
  <si>
    <t>Stonemasons</t>
  </si>
  <si>
    <t>47-2031</t>
  </si>
  <si>
    <t>Carpenters</t>
  </si>
  <si>
    <t>47-2041</t>
  </si>
  <si>
    <t>Carpet Installers</t>
  </si>
  <si>
    <t>47-2042</t>
  </si>
  <si>
    <t>Floor Layers, Except Carpet, Wood, and Hard Tiles</t>
  </si>
  <si>
    <t>47-2043</t>
  </si>
  <si>
    <t>Floor Sanders and Finishers</t>
  </si>
  <si>
    <t>47-2044</t>
  </si>
  <si>
    <t>Tile and Marble Setters</t>
  </si>
  <si>
    <t>47-2051</t>
  </si>
  <si>
    <t>Cement Masons and Concrete Finishers</t>
  </si>
  <si>
    <t>47-2053</t>
  </si>
  <si>
    <t>Terrazzo Workers and Finishers</t>
  </si>
  <si>
    <t>47-2061</t>
  </si>
  <si>
    <t>Construction Laborers</t>
  </si>
  <si>
    <t>47-2071</t>
  </si>
  <si>
    <t>Paving, Surfacing, and Tamping Equipment Operators</t>
  </si>
  <si>
    <t>47-2072</t>
  </si>
  <si>
    <t>Pile-Driver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</si>
  <si>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</si>
  <si>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</si>
  <si>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</si>
  <si>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</si>
  <si>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</si>
  <si>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</si>
  <si>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</si>
  <si>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</si>
  <si>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</si>
  <si>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</si>
  <si>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</si>
  <si>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</si>
  <si>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</si>
  <si>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</si>
  <si>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</si>
  <si>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</si>
  <si>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47-2142</t>
  </si>
  <si>
    <t>Paperhangers</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</si>
  <si>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</si>
  <si>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</si>
  <si>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</si>
  <si>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</si>
  <si>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</si>
  <si>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</si>
  <si>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</si>
  <si>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</si>
  <si>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</si>
  <si>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</si>
  <si>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</si>
  <si>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</si>
  <si>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</si>
  <si>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</si>
  <si>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47-2231</t>
  </si>
  <si>
    <t>Solar Photovoltaic Installers</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</si>
  <si>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</si>
  <si>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</si>
  <si>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</si>
  <si>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</si>
  <si>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</si>
  <si>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</si>
  <si>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</si>
  <si>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</si>
  <si>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</si>
  <si>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</si>
  <si>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</si>
  <si>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</si>
  <si>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47-3019</t>
  </si>
  <si>
    <t>Helpers, Construction Trades, All Other</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</si>
  <si>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</si>
  <si>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</si>
  <si>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</si>
  <si>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</si>
  <si>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</si>
  <si>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</si>
  <si>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</si>
  <si>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</si>
  <si>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</si>
  <si>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</si>
  <si>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</si>
  <si>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</si>
  <si>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</si>
  <si>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</si>
  <si>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47-5011</t>
  </si>
  <si>
    <t>Derrick Operators, Oil and Gas</t>
  </si>
  <si>
    <t>47-5012</t>
  </si>
  <si>
    <t>Rotary Drill Operators, Oil and Gas</t>
  </si>
  <si>
    <t>47-5013</t>
  </si>
  <si>
    <t>Service Unit Operators, Oil, Gas, and Mining</t>
  </si>
  <si>
    <t>47-5021</t>
  </si>
  <si>
    <t>Earth Drillers, Except Oil and Gas</t>
  </si>
  <si>
    <t>47-5031</t>
  </si>
  <si>
    <t>Explosives Workers, Ordnance Handling Experts, and Blasters</t>
  </si>
  <si>
    <t>47-5041</t>
  </si>
  <si>
    <t>Continuous Mining Machine Operators</t>
  </si>
  <si>
    <t>47-5042</t>
  </si>
  <si>
    <t>Mine Cutting and Channeling Machine Operators</t>
  </si>
  <si>
    <t>47-5051</t>
  </si>
  <si>
    <t>Rock Splitters, Quarry</t>
  </si>
  <si>
    <t>47-5071</t>
  </si>
  <si>
    <t>Roustabouts, Oil and Gas</t>
  </si>
  <si>
    <t>47-5081</t>
  </si>
  <si>
    <t>Helpers--Extraction Workers</t>
  </si>
  <si>
    <t>47-5099</t>
  </si>
  <si>
    <t>Extraction Workers, All Other</t>
  </si>
  <si>
    <t>49-1011</t>
  </si>
  <si>
    <t>First-Line Supervisors of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</si>
  <si>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</si>
  <si>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</si>
  <si>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</si>
  <si>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</si>
  <si>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</si>
  <si>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</si>
  <si>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</si>
  <si>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</si>
  <si>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</si>
  <si>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</si>
  <si>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</si>
  <si>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</si>
  <si>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</si>
  <si>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</si>
  <si>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</si>
  <si>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</si>
  <si>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</si>
  <si>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</si>
  <si>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</si>
  <si>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</si>
  <si>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</si>
  <si>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</si>
  <si>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49-3011</t>
  </si>
  <si>
    <t>Aircraft Mechanics and Service Technicians</t>
  </si>
  <si>
    <t>49-3021</t>
  </si>
  <si>
    <t>Automotive Body and Related Repairers</t>
  </si>
  <si>
    <t>49-3022</t>
  </si>
  <si>
    <t>Automotive Glass Installers and Repairers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</si>
  <si>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</si>
  <si>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</si>
  <si>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</si>
  <si>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</si>
  <si>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</si>
  <si>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</si>
  <si>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</si>
  <si>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</si>
  <si>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49-3043</t>
  </si>
  <si>
    <t>Rail Car Repairers</t>
  </si>
  <si>
    <t>49-3051</t>
  </si>
  <si>
    <t>Motorboat Mechanics and Service Technicians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</si>
  <si>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</si>
  <si>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</si>
  <si>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</si>
  <si>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</si>
  <si>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</si>
  <si>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</si>
  <si>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</si>
  <si>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</si>
  <si>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</si>
  <si>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</si>
  <si>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</si>
  <si>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</si>
  <si>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</si>
  <si>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</si>
  <si>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</si>
  <si>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</si>
  <si>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</si>
  <si>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</si>
  <si>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</si>
  <si>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</si>
  <si>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</si>
  <si>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</si>
  <si>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</si>
  <si>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</si>
  <si>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</si>
  <si>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</si>
  <si>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</si>
  <si>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</si>
  <si>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49-9062</t>
  </si>
  <si>
    <t>Medical Equipment Repairers</t>
  </si>
  <si>
    <t>49-9063</t>
  </si>
  <si>
    <t>Musical Instrument Repairers and Tuners</t>
  </si>
  <si>
    <t>49-9064</t>
  </si>
  <si>
    <t>Watch Repairers</t>
  </si>
  <si>
    <t>49-9069</t>
  </si>
  <si>
    <t>Precision Instrument and Equipment Repairers, All Other</t>
  </si>
  <si>
    <t>49-9071</t>
  </si>
  <si>
    <t>Maintenance and Repair Workers, General</t>
  </si>
  <si>
    <t>49-9081</t>
  </si>
  <si>
    <t>Wind Turbine Service Technicians</t>
  </si>
  <si>
    <t>49-9091</t>
  </si>
  <si>
    <t>Coin, Vending, and Amusement Machine Servicers and Repairers</t>
  </si>
  <si>
    <t>49-9092</t>
  </si>
  <si>
    <t>Commercial Divers</t>
  </si>
  <si>
    <t>49-9094</t>
  </si>
  <si>
    <t>Locksmiths and Safe Repairers</t>
  </si>
  <si>
    <t>49-9095</t>
  </si>
  <si>
    <t>Manufactured Building and Mobile Home Installers</t>
  </si>
  <si>
    <t>49-9096</t>
  </si>
  <si>
    <t>Riggers</t>
  </si>
  <si>
    <t>49-9097</t>
  </si>
  <si>
    <t>Signal and Track Switch Repairers</t>
  </si>
  <si>
    <t>49-9098</t>
  </si>
  <si>
    <t>Helpers--Installation, Maintenance, and Repair Workers</t>
  </si>
  <si>
    <t>49-9099</t>
  </si>
  <si>
    <t>Installation, Maintenance, and Repair Workers, All Other</t>
  </si>
  <si>
    <t>51-1011</t>
  </si>
  <si>
    <t>First-Line Supervisors of Production and Operating Workers</t>
  </si>
  <si>
    <t>51-2011</t>
  </si>
  <si>
    <t>Aircraft Structure, Surfaces, Rigging, and Systems Assemblers</t>
  </si>
  <si>
    <t>51-2021</t>
  </si>
  <si>
    <t>Coil Winders, Tapers, and Finishers</t>
  </si>
  <si>
    <t>51-2031</t>
  </si>
  <si>
    <t>Engine and Other Machine Assemblers</t>
  </si>
  <si>
    <t>51-2041</t>
  </si>
  <si>
    <t>Structural Metal Fabricators and Fitters</t>
  </si>
  <si>
    <t>51-2091</t>
  </si>
  <si>
    <t>Fiberglass Laminators and Fabricators</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</si>
  <si>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</si>
  <si>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</si>
  <si>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</si>
  <si>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</si>
  <si>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</si>
  <si>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</si>
  <si>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</si>
  <si>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</si>
  <si>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</si>
  <si>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</si>
  <si>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</si>
  <si>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</si>
  <si>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</si>
  <si>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</si>
  <si>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51-3099</t>
  </si>
  <si>
    <t>Food Processing Workers, All Other</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</si>
  <si>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</si>
  <si>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</si>
  <si>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</si>
  <si>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</si>
  <si>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</si>
  <si>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</si>
  <si>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</si>
  <si>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</si>
  <si>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</si>
  <si>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</si>
  <si>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51-4031</t>
  </si>
  <si>
    <t>Cutting, Punching, and Press Machine Setters, Operators, and Tenders, Metal and Plastic</t>
  </si>
  <si>
    <t>51-4032</t>
  </si>
  <si>
    <t>Drilling and Boring Machine Tool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</si>
  <si>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</si>
  <si>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</si>
  <si>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</si>
  <si>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</si>
  <si>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</si>
  <si>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</si>
  <si>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</si>
  <si>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</si>
  <si>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</si>
  <si>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</si>
  <si>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</si>
  <si>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</si>
  <si>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51-4061</t>
  </si>
  <si>
    <t>Model 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</si>
  <si>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</si>
  <si>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</si>
  <si>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</si>
  <si>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</si>
  <si>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</si>
  <si>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</si>
  <si>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</si>
  <si>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</si>
  <si>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</si>
  <si>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</si>
  <si>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</si>
  <si>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</si>
  <si>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51-4191</t>
  </si>
  <si>
    <t>Heat Treating Equipment Setters, Operators, and Tenders, Metal and Plastic</t>
  </si>
  <si>
    <t>51-4192</t>
  </si>
  <si>
    <t>Layout Workers, Metal and Plastic</t>
  </si>
  <si>
    <t>51-4193</t>
  </si>
  <si>
    <t>Plating and Coating Machine Setters, Operators, and Tenders, Metal and Plastic</t>
  </si>
  <si>
    <t>51-4194</t>
  </si>
  <si>
    <t>Tool Grinders, Filers, and Sharpeners</t>
  </si>
  <si>
    <t>51-4199</t>
  </si>
  <si>
    <t>Metal Workers and Plastic Workers, All Other</t>
  </si>
  <si>
    <t>51-5111</t>
  </si>
  <si>
    <t>Prepress Technicians and Workers</t>
  </si>
  <si>
    <t>51-5112</t>
  </si>
  <si>
    <t>Printing Press Operators</t>
  </si>
  <si>
    <t>51-5113</t>
  </si>
  <si>
    <t>Print Binding and Finishing Workers</t>
  </si>
  <si>
    <t>51-6011</t>
  </si>
  <si>
    <t>Laundry and Dry-Cleaning Workers</t>
  </si>
  <si>
    <t>51-6021</t>
  </si>
  <si>
    <t>Pressers, Textile, Garment, and Related Materials</t>
  </si>
  <si>
    <t>51-6031</t>
  </si>
  <si>
    <t>Sewing Machine Operators</t>
  </si>
  <si>
    <t>51-6041</t>
  </si>
  <si>
    <t>Shoe and Leather Workers and Repairers</t>
  </si>
  <si>
    <t>51-6051</t>
  </si>
  <si>
    <t>Sewers, Hand</t>
  </si>
  <si>
    <t>51-6052</t>
  </si>
  <si>
    <t>Tailors, Dressmakers, and Custom Sewers</t>
  </si>
  <si>
    <t>51-6062</t>
  </si>
  <si>
    <t>Textile Cutting Machine Setters, Operators, and Tenders</t>
  </si>
  <si>
    <t>51-6063</t>
  </si>
  <si>
    <t>Textile Knitting and Weaving Machine Setters, Operators, and Tenders</t>
  </si>
  <si>
    <t>51-6064</t>
  </si>
  <si>
    <t>Textile Winding, Twisting, and Drawing Out Machine Setters, Operators, and Tenders</t>
  </si>
  <si>
    <t>51-6091</t>
  </si>
  <si>
    <t>Extruding and Forming Machine Setters, Operators, and Tenders, Synthetic and Glass Fibers</t>
  </si>
  <si>
    <t>51-6093</t>
  </si>
  <si>
    <t>Upholsterers</t>
  </si>
  <si>
    <t>51-6099</t>
  </si>
  <si>
    <t>Textile, Apparel, and Furnishings Workers, All Other</t>
  </si>
  <si>
    <t>51-7011</t>
  </si>
  <si>
    <t>Cabinetmakers and Bench Carpenters</t>
  </si>
  <si>
    <t>51-7021</t>
  </si>
  <si>
    <t>Furniture Finishers</t>
  </si>
  <si>
    <t>51-7031</t>
  </si>
  <si>
    <t>Model Makers, Wood</t>
  </si>
  <si>
    <t>51-7041</t>
  </si>
  <si>
    <t>Sawing Machine Setters, Operators, and Tenders, Wood</t>
  </si>
  <si>
    <t>51-7042</t>
  </si>
  <si>
    <t>Woodworking Machine Setters, Operators, and Tenders, Except Sawing</t>
  </si>
  <si>
    <t>51-7099</t>
  </si>
  <si>
    <t>Woodworkers, All Other</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</si>
  <si>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</si>
  <si>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</si>
  <si>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</si>
  <si>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</si>
  <si>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</si>
  <si>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</si>
  <si>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</si>
  <si>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</si>
  <si>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</si>
  <si>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</si>
  <si>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</si>
  <si>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</si>
  <si>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</si>
  <si>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</si>
  <si>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</si>
  <si>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</si>
  <si>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</si>
  <si>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</si>
  <si>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</si>
  <si>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</si>
  <si>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</si>
  <si>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</si>
  <si>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</si>
  <si>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</si>
  <si>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</si>
  <si>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</si>
  <si>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</si>
  <si>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</si>
  <si>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</si>
  <si>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</si>
  <si>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</si>
  <si>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</si>
  <si>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</si>
  <si>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</si>
  <si>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</si>
  <si>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</si>
  <si>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</si>
  <si>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</si>
  <si>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</si>
  <si>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</si>
  <si>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</si>
  <si>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</si>
  <si>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</si>
  <si>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</si>
  <si>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</si>
  <si>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</si>
  <si>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</si>
  <si>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</si>
  <si>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</si>
  <si>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</si>
  <si>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</si>
  <si>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</si>
  <si>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51-9141</t>
  </si>
  <si>
    <t>Semiconductor Processors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</si>
  <si>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</si>
  <si>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</si>
  <si>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</si>
  <si>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</si>
  <si>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</si>
  <si>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</si>
  <si>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</si>
  <si>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</si>
  <si>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51-9194</t>
  </si>
  <si>
    <t>Etchers and Engravers</t>
  </si>
  <si>
    <t>51-9195</t>
  </si>
  <si>
    <t>Molders, Shapers, and Casters, Except Metal and Plastic</t>
  </si>
  <si>
    <t>51-9196</t>
  </si>
  <si>
    <t>Paper Goods Machine Setters, Operators, and Tenders</t>
  </si>
  <si>
    <t>51-9197</t>
  </si>
  <si>
    <t>Tire Builders</t>
  </si>
  <si>
    <t>51-9198</t>
  </si>
  <si>
    <t>Helpers--Production Workers</t>
  </si>
  <si>
    <t>51-9199</t>
  </si>
  <si>
    <t>Production Workers, All Other</t>
  </si>
  <si>
    <t>53-2011</t>
  </si>
  <si>
    <t>Airline Pilots, Copilots, and Flight Engineers</t>
  </si>
  <si>
    <t>53-2012</t>
  </si>
  <si>
    <t>Commercial Pilots</t>
  </si>
  <si>
    <t>53-2021</t>
  </si>
  <si>
    <t>Air Traffic Controllers</t>
  </si>
  <si>
    <t>53-2022</t>
  </si>
  <si>
    <t>Airfield Operations Specialists</t>
  </si>
  <si>
    <t>53-2031</t>
  </si>
  <si>
    <t>Flight Attendants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</si>
  <si>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</si>
  <si>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</si>
  <si>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</si>
  <si>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</si>
  <si>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</si>
  <si>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</si>
  <si>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</si>
  <si>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</si>
  <si>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</si>
  <si>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</si>
  <si>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</si>
  <si>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</si>
  <si>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</si>
  <si>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</si>
  <si>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</si>
  <si>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</si>
  <si>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53-4011</t>
  </si>
  <si>
    <t>Locomotive Engineers</t>
  </si>
  <si>
    <t>53-4013</t>
  </si>
  <si>
    <t>Rail Yard Engineers, Dinkey Operators, and Hostlers</t>
  </si>
  <si>
    <t>53-4021</t>
  </si>
  <si>
    <t>Railroad Brake, Signal, and Switch Operators</t>
  </si>
  <si>
    <t>53-4031</t>
  </si>
  <si>
    <t>Railroad Conductors and Yardmasters</t>
  </si>
  <si>
    <t>53-4041</t>
  </si>
  <si>
    <t>Subway and Streetcar Operators</t>
  </si>
  <si>
    <t>53-5011</t>
  </si>
  <si>
    <t>Sailors and Marine Oilers</t>
  </si>
  <si>
    <t>53-5021</t>
  </si>
  <si>
    <t>Captains, Mates, and Pilots of Water Vessels</t>
  </si>
  <si>
    <t>53-5031</t>
  </si>
  <si>
    <t>Ship Engineers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</si>
  <si>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</si>
  <si>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</si>
  <si>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</si>
  <si>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</si>
  <si>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</si>
  <si>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</si>
  <si>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</si>
  <si>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</si>
  <si>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</si>
  <si>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</si>
  <si>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</si>
  <si>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</si>
  <si>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53-7011</t>
  </si>
  <si>
    <t>Conveyor Operators and Tenders</t>
  </si>
  <si>
    <t>53-7021</t>
  </si>
  <si>
    <t>Crane and Tower Operators</t>
  </si>
  <si>
    <t>53-7031</t>
  </si>
  <si>
    <t>Dredge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</si>
  <si>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</si>
  <si>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</si>
  <si>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</si>
  <si>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</si>
  <si>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</si>
  <si>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</si>
  <si>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</si>
  <si>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</si>
  <si>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</si>
  <si>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</si>
  <si>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53-7072</t>
  </si>
  <si>
    <t>Pump Operators, Except Wellhead Pumpers</t>
  </si>
  <si>
    <t>53-7073</t>
  </si>
  <si>
    <t>Wellhead Pumpers</t>
  </si>
  <si>
    <t>53-7081</t>
  </si>
  <si>
    <t>Refuse and Recyclable Material Collectors</t>
  </si>
  <si>
    <t>53-7121</t>
  </si>
  <si>
    <t>Tank Car, Truck, and Ship Loaders</t>
  </si>
  <si>
    <t>53-7199</t>
  </si>
  <si>
    <t>Material Moving Workers, All Other</t>
  </si>
  <si>
    <t>55-9999</t>
  </si>
  <si>
    <t>99-9999</t>
  </si>
  <si>
    <t>Unclassified Occupation</t>
  </si>
  <si>
    <t>CALCULATING JOB GROWTH BY ANNUAL INCOME BRACKET</t>
  </si>
  <si>
    <t>SUM</t>
  </si>
  <si>
    <t>The table below is data downloaded from EMSI. The annual salary is a calculation of mine, assuming someone works 2,000 hours per year. This will understate wages for people with paid vacation, but the effect is likely fairly small. Also, people at the low end of that wage spectrum probably aren't getting paid vacation.</t>
  </si>
  <si>
    <t>$12.50-$25.00</t>
  </si>
  <si>
    <t>$37.50-$50.00</t>
  </si>
  <si>
    <t>$25.00-$37.50</t>
  </si>
  <si>
    <t>$50.00-$62.50</t>
  </si>
  <si>
    <t>&gt;$62.60</t>
  </si>
  <si>
    <t>Austin</t>
  </si>
  <si>
    <t>Single Person</t>
  </si>
  <si>
    <t>1 Parent, 1 Child</t>
  </si>
  <si>
    <t>2 Parents, 2 Children</t>
  </si>
  <si>
    <t>2 People with No Children</t>
  </si>
  <si>
    <t>11-9071</t>
  </si>
  <si>
    <t>Gaming Managers</t>
  </si>
  <si>
    <t>13-1028</t>
  </si>
  <si>
    <t>Buyers and Purchasing Agents</t>
  </si>
  <si>
    <t>13-1074</t>
  </si>
  <si>
    <t>Farm Labor Contractors</t>
  </si>
  <si>
    <t>15-2021</t>
  </si>
  <si>
    <t>Mathematicians</t>
  </si>
  <si>
    <t>15-2098</t>
  </si>
  <si>
    <t>Miscellaneous Mathematical Science Occupations</t>
  </si>
  <si>
    <t>17-2021</t>
  </si>
  <si>
    <t>Agricultural Engineers</t>
  </si>
  <si>
    <t>19-1011</t>
  </si>
  <si>
    <t>Animal Scientists</t>
  </si>
  <si>
    <t>Anthropologists and Archaeologists</t>
  </si>
  <si>
    <t>19-4051</t>
  </si>
  <si>
    <t>Nuclear Technicians</t>
  </si>
  <si>
    <t>21-1018</t>
  </si>
  <si>
    <t>Substance Abuse, Behavioral Disorder, and Mental Health Counselors</t>
  </si>
  <si>
    <t>25-3097</t>
  </si>
  <si>
    <t>27-4013</t>
  </si>
  <si>
    <t>Radio Operators</t>
  </si>
  <si>
    <t>29-1024</t>
  </si>
  <si>
    <t>Prosthodontists</t>
  </si>
  <si>
    <t>29-1161</t>
  </si>
  <si>
    <t>Nurse Midwives</t>
  </si>
  <si>
    <t>29-2018</t>
  </si>
  <si>
    <t>Clinical Laboratory Technologists and Technicians</t>
  </si>
  <si>
    <t>29-9092</t>
  </si>
  <si>
    <t>Genetic Counselors</t>
  </si>
  <si>
    <t>33-2022</t>
  </si>
  <si>
    <t>Forest Fire Inspectors and Prevention Specialists</t>
  </si>
  <si>
    <t>33-9031</t>
  </si>
  <si>
    <t>Gaming Surveillance Officers and Gaming Investigators</t>
  </si>
  <si>
    <t>35-2013</t>
  </si>
  <si>
    <t>Cooks, Private Household</t>
  </si>
  <si>
    <t>39-1018</t>
  </si>
  <si>
    <t>First-Line Supervisors of Gaming Workers</t>
  </si>
  <si>
    <t>39-4011</t>
  </si>
  <si>
    <t>Embalmers</t>
  </si>
  <si>
    <t>39-7018</t>
  </si>
  <si>
    <t>Tour and Travel Guides</t>
  </si>
  <si>
    <t>41-2012</t>
  </si>
  <si>
    <t>Gaming Change Persons and Booth Cashiers</t>
  </si>
  <si>
    <t>43-2099</t>
  </si>
  <si>
    <t>Communications Equipment Operators, All Other</t>
  </si>
  <si>
    <t>43-3041</t>
  </si>
  <si>
    <t>Gaming Cage Workers</t>
  </si>
  <si>
    <t>45-2021</t>
  </si>
  <si>
    <t>Animal Breeders</t>
  </si>
  <si>
    <t>45-3021</t>
  </si>
  <si>
    <t>Hunters and Trappers</t>
  </si>
  <si>
    <t>45-4021</t>
  </si>
  <si>
    <t>Fallers</t>
  </si>
  <si>
    <t>45-4023</t>
  </si>
  <si>
    <t>Log Graders and Scalers</t>
  </si>
  <si>
    <t>45-4029</t>
  </si>
  <si>
    <t>Logging Workers, All Other</t>
  </si>
  <si>
    <t>47-4098</t>
  </si>
  <si>
    <t>Miscellaneous Construction and Related Workers</t>
  </si>
  <si>
    <t>47-5049</t>
  </si>
  <si>
    <t>Mining Machine Operators, All Other</t>
  </si>
  <si>
    <t>47-5061</t>
  </si>
  <si>
    <t>Roof Bolters, Mining</t>
  </si>
  <si>
    <t>49-9045</t>
  </si>
  <si>
    <t>Refractory Materials Repairers, Except Brickmasons</t>
  </si>
  <si>
    <t>49-9061</t>
  </si>
  <si>
    <t>Camera and Photographic Equipment Repairers</t>
  </si>
  <si>
    <t>49-9093</t>
  </si>
  <si>
    <t>Fabric Menders, Except Garment</t>
  </si>
  <si>
    <t>51-2028</t>
  </si>
  <si>
    <t>Electrical, Electronic, and Electromechanical Assemblers, Except Coil Winders, Tapers, and Finishers</t>
  </si>
  <si>
    <t>51-2093</t>
  </si>
  <si>
    <t>Timing Device Assemblers and Adjusters</t>
  </si>
  <si>
    <t>51-2098</t>
  </si>
  <si>
    <t>Assemblers and Fabricators, All Other, Including Team Assemblers</t>
  </si>
  <si>
    <t>51-4062</t>
  </si>
  <si>
    <t>Patternmakers, Metal and Plastic</t>
  </si>
  <si>
    <t>51-6042</t>
  </si>
  <si>
    <t>Shoe Machine Operators and Tenders</t>
  </si>
  <si>
    <t>51-6061</t>
  </si>
  <si>
    <t>Textile Bleaching and Dyeing Machine Operators and Tenders</t>
  </si>
  <si>
    <t>51-6092</t>
  </si>
  <si>
    <t>Fabric and Apparel Patternmakers</t>
  </si>
  <si>
    <t>51-7032</t>
  </si>
  <si>
    <t>Patternmakers, Wood</t>
  </si>
  <si>
    <t>51-8011</t>
  </si>
  <si>
    <t>Nuclear Power Reactor Operators</t>
  </si>
  <si>
    <t>53-1011</t>
  </si>
  <si>
    <t>Aircraft Cargo Handling Supervisors</t>
  </si>
  <si>
    <t>53-1048</t>
  </si>
  <si>
    <t>First-line Supervisors of Transportation and Material Moving Workers, Except Aircraft Cargo Handling Supervisors</t>
  </si>
  <si>
    <t>53-4012</t>
  </si>
  <si>
    <t>Locomotive Firers</t>
  </si>
  <si>
    <t>53-4099</t>
  </si>
  <si>
    <t>Rail Transportation Workers, All Other</t>
  </si>
  <si>
    <t>53-5022</t>
  </si>
  <si>
    <t>Motorboat Operators</t>
  </si>
  <si>
    <t>53-6011</t>
  </si>
  <si>
    <t>Bridge and Lock Tenders</t>
  </si>
  <si>
    <t>53-7032</t>
  </si>
  <si>
    <t>Excavating and Loading Machine and Dragline Operators</t>
  </si>
  <si>
    <t>53-7033</t>
  </si>
  <si>
    <t>Loading Machine Operators, Underground Mining</t>
  </si>
  <si>
    <t>53-7041</t>
  </si>
  <si>
    <t>Hoist and Winch Operators</t>
  </si>
  <si>
    <t>53-7071</t>
  </si>
  <si>
    <t>Gas Compressor and Gas Pumping Station Operators</t>
  </si>
  <si>
    <t>53-7111</t>
  </si>
  <si>
    <t>Mine Shuttle Car Operators</t>
  </si>
  <si>
    <t>Military-only occupations</t>
  </si>
  <si>
    <t>2008 Jobs</t>
  </si>
  <si>
    <t>2018 Jobs</t>
  </si>
  <si>
    <t>2008 - 2018 Change</t>
  </si>
  <si>
    <t>2008 - 2018 % Change</t>
  </si>
  <si>
    <t>Median Hourly Earnings</t>
  </si>
  <si>
    <t>Median Annual Earnings</t>
  </si>
  <si>
    <t/>
  </si>
  <si>
    <t>MSA</t>
  </si>
  <si>
    <t>&lt;$27,038</t>
  </si>
  <si>
    <t>&lt;$42,556</t>
  </si>
  <si>
    <t>&lt;$57,937</t>
  </si>
  <si>
    <t>&lt;$34,962</t>
  </si>
  <si>
    <t>&lt;$50,824</t>
  </si>
  <si>
    <t>ALTERNATE COMPARISON OF 2008 AND 2018 JOB DISTRIBUTION BY ANNUAL SALARY</t>
  </si>
  <si>
    <t>COMPARISON OF 2008 AND 2018 JOB DISTRIBUTION BY ANNUAL SALARY</t>
  </si>
  <si>
    <t>&lt;50,000</t>
  </si>
  <si>
    <t>CPPP Wages Needed to Meet Basic Living Expenses in Texas Cities</t>
  </si>
  <si>
    <t>1 Parent 2 Children</t>
  </si>
  <si>
    <t>&lt;$13.50</t>
  </si>
  <si>
    <t>&lt; $27,000</t>
  </si>
  <si>
    <t>$27,000 - $50,000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</si>
</sst>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4" formatCode="_(&quot;$&quot;* #,##0.00_);_(&quot;$&quot;* \(#,##0.00\);_(&quot;$&quot;* &quot;-&quot;??_);_(@_)"/>
    <numFmt numFmtId="43" formatCode="_(* #,##0.00_);_(* \(#,##0.00\);_(* &quot;-&quot;??_);_(@_)"/>
    <numFmt numFmtId="164" formatCode="#,##0;[Red]\ \(#,##0\)"/>
    <numFmt numFmtId="165" formatCode="0%;[Red]\ \(0%\)"/>
    <numFmt numFmtId="166" formatCode="&quot;$&quot;#,##0.00;[Red]\ \(&quot;$&quot;#,##0.00\)"/>
    <numFmt numFmtId="167" formatCode="_(* #,##0_);_(* \(#,##0\);_(* &quot;-&quot;??_);_(@_)"/>
  </numFmts>
  <fonts count="9" x14ac:knownFonts="1">
    <font>
      <sz val="11"/>
      <color theme="1"/>
      <name val="Calibri"/>
      <family val="2"/>
      <scheme val="minor"/>
    </font>
    <font>
      <sz val="11"/>
      <color theme="1"/>
      <name val="Calibri"/>
      <family val="2"/>
      <scheme val="minor"/>
    </font>
    <font>
      <sz val="10"/>
      <name val="Arial"/>
      <family val="2"/>
    </font>
    <font>
      <sz val="10"/>
      <color indexed="19"/>
      <name val="Arial"/>
      <family val="2"/>
    </font>
    <font>
      <sz val="10"/>
      <name val="MS Sans Serif"/>
      <family val="2"/>
    </font>
    <font>
      <sz val="10"/>
      <name val="Arial"/>
      <family val="2"/>
    </font>
    <font>
      <sz val="11"/>
      <name val="Calibri"/>
      <family val="2"/>
    </font>
    <font>
      <b/>
      <sz val="10"/>
      <name val="Arial"/>
      <family val="2"/>
    </font>
    <font>
      <sz val="10"/>
      <color rgb="FF808000"/>
      <name val="Arial"/>
      <family val="2"/>
    </font>
  </fonts>
  <fills count="5">
    <fill>
      <patternFill patternType="none"/>
    </fill>
    <fill>
      <patternFill patternType="gray125"/>
    </fill>
    <fill>
      <patternFill patternType="solid">
        <fgColor indexed="20"/>
      </patternFill>
    </fill>
    <fill>
      <patternFill patternType="solid">
        <fgColor theme="0" tint="-0.14999847407452621"/>
        <bgColor indexed="64"/>
      </patternFill>
    </fill>
    <fill>
      <patternFill patternType="solid">
        <fgColor rgb="FF800080"/>
        <bgColor indexed="64"/>
      </patternFill>
    </fill>
  </fills>
  <borders count="1">
    <border>
      <left/>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0" fontId="5" fillId="0" borderId="0"/>
    <xf numFmtId="0" fontId="6" fillId="0" borderId="0"/>
    <xf numFmtId="9" fontId="2" fillId="0" borderId="0" applyFont="0" applyFill="0" applyBorder="0" applyAlignment="0" applyProtection="0"/>
    <xf numFmtId="44" fontId="1" fillId="0" borderId="0" applyFont="0" applyFill="0" applyBorder="0" applyAlignment="0" applyProtection="0"/>
  </cellStyleXfs>
  <cellXfs count="28">
    <xf numFmtId="0" fontId="0" fillId="0" borderId="0" xfId="0"/>
    <xf numFmtId="0" fontId="3" fillId="2" borderId="0" xfId="3" applyFont="1" applyFill="1" applyAlignment="1" applyProtection="1">
      <alignment horizontal="left" vertical="center" wrapText="1"/>
      <protection locked="0"/>
    </xf>
    <xf numFmtId="0" fontId="3" fillId="2" borderId="0" xfId="3" applyFont="1" applyFill="1" applyAlignment="1" applyProtection="1">
      <alignment horizontal="right" vertical="center" wrapText="1"/>
      <protection locked="0"/>
    </xf>
    <xf numFmtId="0" fontId="2" fillId="0" borderId="0" xfId="3" applyProtection="1">
      <protection locked="0"/>
    </xf>
    <xf numFmtId="0" fontId="2" fillId="0" borderId="0" xfId="3" applyFont="1" applyProtection="1">
      <protection locked="0"/>
    </xf>
    <xf numFmtId="0" fontId="2" fillId="0" borderId="0" xfId="3" applyAlignment="1" applyProtection="1">
      <alignment horizontal="left" vertical="center"/>
      <protection locked="0"/>
    </xf>
    <xf numFmtId="164" fontId="2" fillId="0" borderId="0" xfId="3" applyNumberFormat="1" applyAlignment="1" applyProtection="1">
      <alignment horizontal="right" vertical="center"/>
      <protection locked="0"/>
    </xf>
    <xf numFmtId="165" fontId="2" fillId="0" borderId="0" xfId="3" applyNumberFormat="1" applyAlignment="1" applyProtection="1">
      <alignment horizontal="right" vertical="center"/>
      <protection locked="0"/>
    </xf>
    <xf numFmtId="166" fontId="2" fillId="0" borderId="0" xfId="3" applyNumberFormat="1" applyAlignment="1" applyProtection="1">
      <alignment horizontal="right" vertical="center"/>
      <protection locked="0"/>
    </xf>
    <xf numFmtId="167" fontId="2" fillId="0" borderId="0" xfId="1" applyNumberFormat="1" applyFont="1" applyProtection="1">
      <protection locked="0"/>
    </xf>
    <xf numFmtId="9" fontId="2" fillId="0" borderId="0" xfId="2" applyFont="1" applyProtection="1">
      <protection locked="0"/>
    </xf>
    <xf numFmtId="0" fontId="7" fillId="0" borderId="0" xfId="3" applyFont="1" applyProtection="1">
      <protection locked="0"/>
    </xf>
    <xf numFmtId="167" fontId="7" fillId="0" borderId="0" xfId="1" applyNumberFormat="1" applyFont="1" applyProtection="1">
      <protection locked="0"/>
    </xf>
    <xf numFmtId="0" fontId="2" fillId="3" borderId="0" xfId="3" applyFill="1" applyProtection="1">
      <protection locked="0"/>
    </xf>
    <xf numFmtId="0" fontId="7" fillId="3" borderId="0" xfId="3" applyFont="1" applyFill="1" applyProtection="1">
      <protection locked="0"/>
    </xf>
    <xf numFmtId="6" fontId="2" fillId="0" borderId="0" xfId="3" applyNumberFormat="1" applyProtection="1">
      <protection locked="0"/>
    </xf>
    <xf numFmtId="8" fontId="2" fillId="0" borderId="0" xfId="3" applyNumberFormat="1" applyProtection="1">
      <protection locked="0"/>
    </xf>
    <xf numFmtId="0" fontId="8" fillId="4" borderId="0" xfId="3" applyFont="1" applyFill="1" applyAlignment="1" applyProtection="1">
      <alignment wrapText="1"/>
      <protection locked="0"/>
    </xf>
    <xf numFmtId="167" fontId="2" fillId="0" borderId="0" xfId="1" applyNumberFormat="1" applyFont="1" applyAlignment="1" applyProtection="1">
      <alignment horizontal="right" vertical="center"/>
      <protection locked="0"/>
    </xf>
    <xf numFmtId="44" fontId="2" fillId="0" borderId="0" xfId="8" applyFont="1" applyProtection="1">
      <protection locked="0"/>
    </xf>
    <xf numFmtId="44" fontId="2" fillId="0" borderId="0" xfId="8" applyFont="1" applyAlignment="1" applyProtection="1">
      <alignment horizontal="right" vertical="center"/>
      <protection locked="0"/>
    </xf>
    <xf numFmtId="43" fontId="2" fillId="0" borderId="0" xfId="3" applyNumberFormat="1" applyAlignment="1" applyProtection="1">
      <alignment horizontal="right" vertical="center"/>
      <protection locked="0"/>
    </xf>
    <xf numFmtId="1" fontId="2" fillId="0" borderId="0" xfId="3" applyNumberFormat="1" applyProtection="1">
      <protection locked="0"/>
    </xf>
    <xf numFmtId="167" fontId="2" fillId="0" borderId="0" xfId="3" applyNumberFormat="1" applyProtection="1">
      <protection locked="0"/>
    </xf>
    <xf numFmtId="164" fontId="2" fillId="0" borderId="0" xfId="3" applyNumberFormat="1" applyProtection="1">
      <protection locked="0"/>
    </xf>
    <xf numFmtId="9" fontId="2" fillId="0" borderId="0" xfId="2" applyNumberFormat="1" applyFont="1" applyProtection="1">
      <protection locked="0"/>
    </xf>
    <xf numFmtId="0" fontId="2" fillId="0" borderId="0" xfId="3" applyAlignment="1" applyProtection="1">
      <alignment horizontal="center" wrapText="1"/>
      <protection locked="0"/>
    </xf>
    <xf numFmtId="0" fontId="2" fillId="0" borderId="0" xfId="3" applyAlignment="1" applyProtection="1">
      <alignment horizontal="center" wrapText="1"/>
      <protection locked="0"/>
    </xf>
  </cellXfs>
  <cellStyles count="9">
    <cellStyle name="Comma" xfId="1" builtinId="3"/>
    <cellStyle name="Currency" xfId="8" builtinId="4"/>
    <cellStyle name="Normal" xfId="0" builtinId="0"/>
    <cellStyle name="Normal 2" xfId="4"/>
    <cellStyle name="Normal 3" xfId="3"/>
    <cellStyle name="Normal 4" xfId="5"/>
    <cellStyle name="Normal 5" xfId="6"/>
    <cellStyle name="Percent" xfId="2" builtinId="5"/>
    <cellStyle name="Percent 2" xfId="7"/>
  </cellStyles>
  <dxfs count="0"/>
  <tableStyles count="0" defaultTableStyle="TableStyleMedium2" defaultPivotStyle="PivotStyleLight16"/>
  <colors>
    <mruColors>
      <color rgb="FF808000"/>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Occupations!$K$33:$P$33</c:f>
              <c:strCache>
                <c:ptCount val="6"/>
                <c:pt idx="0">
                  <c:v>&lt; $27,000</c:v>
                </c:pt>
                <c:pt idx="1">
                  <c:v>$27,000 - $50,000</c:v>
                </c:pt>
                <c:pt idx="2">
                  <c:v>$50,000 - $75,000</c:v>
                </c:pt>
                <c:pt idx="3">
                  <c:v>$75,000 - $100,000</c:v>
                </c:pt>
                <c:pt idx="4">
                  <c:v>$100,000 - $125,000</c:v>
                </c:pt>
                <c:pt idx="5">
                  <c:v>&gt; $125,000</c:v>
                </c:pt>
              </c:strCache>
            </c:strRef>
          </c:cat>
          <c:val>
            <c:numRef>
              <c:f>Occupations!$K$809:$P$809</c:f>
              <c:numCache>
                <c:formatCode>_(* #,##0_);_(* \(#,##0\);_(* "-"??_);_(@_)</c:formatCode>
                <c:ptCount val="6"/>
                <c:pt idx="0">
                  <c:v>80769.904794373695</c:v>
                </c:pt>
                <c:pt idx="1">
                  <c:v>95144.759344667342</c:v>
                </c:pt>
                <c:pt idx="2">
                  <c:v>31680.090687315507</c:v>
                </c:pt>
                <c:pt idx="3">
                  <c:v>21365.971381691288</c:v>
                </c:pt>
                <c:pt idx="4">
                  <c:v>21814.034471522293</c:v>
                </c:pt>
                <c:pt idx="5">
                  <c:v>4523.1451700691014</c:v>
                </c:pt>
              </c:numCache>
            </c:numRef>
          </c:val>
        </c:ser>
        <c:dLbls>
          <c:dLblPos val="outEnd"/>
          <c:showLegendKey val="0"/>
          <c:showVal val="1"/>
          <c:showCatName val="0"/>
          <c:showSerName val="0"/>
          <c:showPercent val="0"/>
          <c:showBubbleSize val="0"/>
        </c:dLbls>
        <c:gapWidth val="150"/>
        <c:axId val="282607264"/>
        <c:axId val="283361136"/>
      </c:barChart>
      <c:catAx>
        <c:axId val="282607264"/>
        <c:scaling>
          <c:orientation val="minMax"/>
        </c:scaling>
        <c:delete val="0"/>
        <c:axPos val="b"/>
        <c:numFmt formatCode="General" sourceLinked="0"/>
        <c:majorTickMark val="out"/>
        <c:minorTickMark val="none"/>
        <c:tickLblPos val="nextTo"/>
        <c:crossAx val="283361136"/>
        <c:crosses val="autoZero"/>
        <c:auto val="1"/>
        <c:lblAlgn val="ctr"/>
        <c:lblOffset val="100"/>
        <c:noMultiLvlLbl val="0"/>
      </c:catAx>
      <c:valAx>
        <c:axId val="283361136"/>
        <c:scaling>
          <c:orientation val="minMax"/>
        </c:scaling>
        <c:delete val="0"/>
        <c:axPos val="l"/>
        <c:majorGridlines/>
        <c:numFmt formatCode="_(* #,##0_);_(* \(#,##0\);_(* &quot;-&quot;??_);_(@_)" sourceLinked="1"/>
        <c:majorTickMark val="out"/>
        <c:minorTickMark val="none"/>
        <c:tickLblPos val="nextTo"/>
        <c:crossAx val="2826072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2008</c:v>
          </c:tx>
          <c:invertIfNegative val="0"/>
          <c:cat>
            <c:strRef>
              <c:f>Occupations!$S$33:$X$33</c:f>
              <c:strCache>
                <c:ptCount val="6"/>
                <c:pt idx="0">
                  <c:v>&lt;25,000</c:v>
                </c:pt>
                <c:pt idx="1">
                  <c:v>25,000 - 50,000</c:v>
                </c:pt>
                <c:pt idx="2">
                  <c:v>50,000 - 75,000</c:v>
                </c:pt>
                <c:pt idx="3">
                  <c:v>75,000 - 100,000</c:v>
                </c:pt>
                <c:pt idx="4">
                  <c:v>100,000 - 125,000</c:v>
                </c:pt>
                <c:pt idx="5">
                  <c:v>&gt;125,000</c:v>
                </c:pt>
              </c:strCache>
            </c:strRef>
          </c:cat>
          <c:val>
            <c:numRef>
              <c:f>Occupations!$S$809:$X$809</c:f>
              <c:numCache>
                <c:formatCode>_(* #,##0_);_(* \(#,##0\);_(* "-"??_);_(@_)</c:formatCode>
                <c:ptCount val="6"/>
                <c:pt idx="0">
                  <c:v>179661.15018472431</c:v>
                </c:pt>
                <c:pt idx="1">
                  <c:v>391087.49241547461</c:v>
                </c:pt>
                <c:pt idx="2">
                  <c:v>170513.10331980759</c:v>
                </c:pt>
                <c:pt idx="3">
                  <c:v>57036.489564809912</c:v>
                </c:pt>
                <c:pt idx="4">
                  <c:v>46667.978844664314</c:v>
                </c:pt>
                <c:pt idx="5">
                  <c:v>12600.261077824098</c:v>
                </c:pt>
              </c:numCache>
            </c:numRef>
          </c:val>
        </c:ser>
        <c:ser>
          <c:idx val="1"/>
          <c:order val="1"/>
          <c:tx>
            <c:v>2018</c:v>
          </c:tx>
          <c:invertIfNegative val="0"/>
          <c:cat>
            <c:strRef>
              <c:f>Occupations!$S$33:$X$33</c:f>
              <c:strCache>
                <c:ptCount val="6"/>
                <c:pt idx="0">
                  <c:v>&lt;25,000</c:v>
                </c:pt>
                <c:pt idx="1">
                  <c:v>25,000 - 50,000</c:v>
                </c:pt>
                <c:pt idx="2">
                  <c:v>50,000 - 75,000</c:v>
                </c:pt>
                <c:pt idx="3">
                  <c:v>75,000 - 100,000</c:v>
                </c:pt>
                <c:pt idx="4">
                  <c:v>100,000 - 125,000</c:v>
                </c:pt>
                <c:pt idx="5">
                  <c:v>&gt;125,000</c:v>
                </c:pt>
              </c:strCache>
            </c:strRef>
          </c:cat>
          <c:val>
            <c:numRef>
              <c:f>Occupations!$AA$809:$AF$809</c:f>
              <c:numCache>
                <c:formatCode>_(* #,##0_);_(* \(#,##0\);_(* "-"??_);_(@_)</c:formatCode>
                <c:ptCount val="6"/>
                <c:pt idx="0">
                  <c:v>249792.13076044258</c:v>
                </c:pt>
                <c:pt idx="1">
                  <c:v>496970.52222040319</c:v>
                </c:pt>
                <c:pt idx="2">
                  <c:v>202209.38803094046</c:v>
                </c:pt>
                <c:pt idx="3">
                  <c:v>78418.313556314912</c:v>
                </c:pt>
                <c:pt idx="4">
                  <c:v>68482.013316186625</c:v>
                </c:pt>
                <c:pt idx="5">
                  <c:v>16937.186176635903</c:v>
                </c:pt>
              </c:numCache>
            </c:numRef>
          </c:val>
        </c:ser>
        <c:dLbls>
          <c:showLegendKey val="0"/>
          <c:showVal val="0"/>
          <c:showCatName val="0"/>
          <c:showSerName val="0"/>
          <c:showPercent val="0"/>
          <c:showBubbleSize val="0"/>
        </c:dLbls>
        <c:gapWidth val="150"/>
        <c:axId val="283361920"/>
        <c:axId val="283362312"/>
      </c:barChart>
      <c:catAx>
        <c:axId val="283361920"/>
        <c:scaling>
          <c:orientation val="minMax"/>
        </c:scaling>
        <c:delete val="0"/>
        <c:axPos val="b"/>
        <c:numFmt formatCode="General" sourceLinked="0"/>
        <c:majorTickMark val="out"/>
        <c:minorTickMark val="none"/>
        <c:tickLblPos val="nextTo"/>
        <c:crossAx val="283362312"/>
        <c:crosses val="autoZero"/>
        <c:auto val="1"/>
        <c:lblAlgn val="ctr"/>
        <c:lblOffset val="100"/>
        <c:noMultiLvlLbl val="0"/>
      </c:catAx>
      <c:valAx>
        <c:axId val="283362312"/>
        <c:scaling>
          <c:orientation val="minMax"/>
        </c:scaling>
        <c:delete val="0"/>
        <c:axPos val="l"/>
        <c:majorGridlines/>
        <c:numFmt formatCode="_(* #,##0_);_(* \(#,##0\);_(* &quot;-&quot;??_);_(@_)" sourceLinked="1"/>
        <c:majorTickMark val="out"/>
        <c:minorTickMark val="none"/>
        <c:tickLblPos val="nextTo"/>
        <c:crossAx val="2833619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Occupations!$AB$816</c:f>
              <c:strCache>
                <c:ptCount val="1"/>
                <c:pt idx="0">
                  <c:v>&lt;25,000</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(Occupations!$AD$815,Occupations!$AF$815)</c:f>
              <c:numCache>
                <c:formatCode>General</c:formatCode>
                <c:ptCount val="2"/>
                <c:pt idx="0">
                  <c:v>2008</c:v>
                </c:pt>
                <c:pt idx="1">
                  <c:v>2018</c:v>
                </c:pt>
              </c:numCache>
            </c:numRef>
          </c:cat>
          <c:val>
            <c:numRef>
              <c:f>(Occupations!$AD$816,Occupations!$AF$816)</c:f>
              <c:numCache>
                <c:formatCode>0%</c:formatCode>
                <c:ptCount val="2"/>
                <c:pt idx="0">
                  <c:v>0.20950113529029163</c:v>
                </c:pt>
                <c:pt idx="1">
                  <c:v>0.22446979346006501</c:v>
                </c:pt>
              </c:numCache>
            </c:numRef>
          </c:val>
        </c:ser>
        <c:ser>
          <c:idx val="1"/>
          <c:order val="1"/>
          <c:tx>
            <c:strRef>
              <c:f>Occupations!$AB$817</c:f>
              <c:strCache>
                <c:ptCount val="1"/>
                <c:pt idx="0">
                  <c:v>25,000 - 50,000</c:v>
                </c:pt>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(Occupations!$AD$815,Occupations!$AF$815)</c:f>
              <c:numCache>
                <c:formatCode>General</c:formatCode>
                <c:ptCount val="2"/>
                <c:pt idx="0">
                  <c:v>2008</c:v>
                </c:pt>
                <c:pt idx="1">
                  <c:v>2018</c:v>
                </c:pt>
              </c:numCache>
            </c:numRef>
          </c:cat>
          <c:val>
            <c:numRef>
              <c:f>(Occupations!$AD$817,Occupations!$AF$817)</c:f>
              <c:numCache>
                <c:formatCode>0%</c:formatCode>
                <c:ptCount val="2"/>
                <c:pt idx="0">
                  <c:v>0.45604335480783104</c:v>
                </c:pt>
                <c:pt idx="1">
                  <c:v>0.44659081188405692</c:v>
                </c:pt>
              </c:numCache>
            </c:numRef>
          </c:val>
        </c:ser>
        <c:ser>
          <c:idx val="2"/>
          <c:order val="2"/>
          <c:tx>
            <c:strRef>
              <c:f>Occupations!$AB$818</c:f>
              <c:strCache>
                <c:ptCount val="1"/>
                <c:pt idx="0">
                  <c:v>50,000 - 75,000</c:v>
                </c:pt>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(Occupations!$AD$815,Occupations!$AF$815)</c:f>
              <c:numCache>
                <c:formatCode>General</c:formatCode>
                <c:ptCount val="2"/>
                <c:pt idx="0">
                  <c:v>2008</c:v>
                </c:pt>
                <c:pt idx="1">
                  <c:v>2018</c:v>
                </c:pt>
              </c:numCache>
            </c:numRef>
          </c:cat>
          <c:val>
            <c:numRef>
              <c:f>(Occupations!$AD$818,Occupations!$AF$818)</c:f>
              <c:numCache>
                <c:formatCode>0%</c:formatCode>
                <c:ptCount val="2"/>
                <c:pt idx="0">
                  <c:v>0.19883368602862148</c:v>
                </c:pt>
                <c:pt idx="1">
                  <c:v>0.18171068651686825</c:v>
                </c:pt>
              </c:numCache>
            </c:numRef>
          </c:val>
        </c:ser>
        <c:ser>
          <c:idx val="3"/>
          <c:order val="3"/>
          <c:tx>
            <c:strRef>
              <c:f>Occupations!$AB$819</c:f>
              <c:strCache>
                <c:ptCount val="1"/>
                <c:pt idx="0">
                  <c:v>75,000 - 100,000</c:v>
                </c:pt>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(Occupations!$AD$815,Occupations!$AF$815)</c:f>
              <c:numCache>
                <c:formatCode>General</c:formatCode>
                <c:ptCount val="2"/>
                <c:pt idx="0">
                  <c:v>2008</c:v>
                </c:pt>
                <c:pt idx="1">
                  <c:v>2018</c:v>
                </c:pt>
              </c:numCache>
            </c:numRef>
          </c:cat>
          <c:val>
            <c:numRef>
              <c:f>(Occupations!$AD$819,Occupations!$AF$819)</c:f>
              <c:numCache>
                <c:formatCode>0%</c:formatCode>
                <c:ptCount val="2"/>
                <c:pt idx="0">
                  <c:v>6.6509700647661388E-2</c:v>
                </c:pt>
                <c:pt idx="1">
                  <c:v>7.0468763743217921E-2</c:v>
                </c:pt>
              </c:numCache>
            </c:numRef>
          </c:val>
        </c:ser>
        <c:ser>
          <c:idx val="4"/>
          <c:order val="4"/>
          <c:tx>
            <c:strRef>
              <c:f>Occupations!$AB$820</c:f>
              <c:strCache>
                <c:ptCount val="1"/>
                <c:pt idx="0">
                  <c:v>100,000 - 125,000</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(Occupations!$AD$815,Occupations!$AF$815)</c:f>
              <c:numCache>
                <c:formatCode>General</c:formatCode>
                <c:ptCount val="2"/>
                <c:pt idx="0">
                  <c:v>2008</c:v>
                </c:pt>
                <c:pt idx="1">
                  <c:v>2018</c:v>
                </c:pt>
              </c:numCache>
            </c:numRef>
          </c:cat>
          <c:val>
            <c:numRef>
              <c:f>(Occupations!$AD$820,Occupations!$AF$820)</c:f>
              <c:numCache>
                <c:formatCode>0%</c:formatCode>
                <c:ptCount val="2"/>
                <c:pt idx="0">
                  <c:v>5.4419080249725436E-2</c:v>
                </c:pt>
                <c:pt idx="1">
                  <c:v>6.1539742417090537E-2</c:v>
                </c:pt>
              </c:numCache>
            </c:numRef>
          </c:val>
        </c:ser>
        <c:ser>
          <c:idx val="5"/>
          <c:order val="5"/>
          <c:tx>
            <c:strRef>
              <c:f>Occupations!$AB$821</c:f>
              <c:strCache>
                <c:ptCount val="1"/>
                <c:pt idx="0">
                  <c:v>&gt;125,000</c:v>
                </c:pt>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(Occupations!$AD$815,Occupations!$AF$815)</c:f>
              <c:numCache>
                <c:formatCode>General</c:formatCode>
                <c:ptCount val="2"/>
                <c:pt idx="0">
                  <c:v>2008</c:v>
                </c:pt>
                <c:pt idx="1">
                  <c:v>2018</c:v>
                </c:pt>
              </c:numCache>
            </c:numRef>
          </c:cat>
          <c:val>
            <c:numRef>
              <c:f>(Occupations!$AD$821,Occupations!$AF$821)</c:f>
              <c:numCache>
                <c:formatCode>0%</c:formatCode>
                <c:ptCount val="2"/>
                <c:pt idx="0">
                  <c:v>1.4693042975869073E-2</c:v>
                </c:pt>
                <c:pt idx="1">
                  <c:v>1.5220201978701409E-2</c:v>
                </c:pt>
              </c:numCache>
            </c:numRef>
          </c:val>
        </c:ser>
        <c:dLbls>
          <c:dLblPos val="ctr"/>
          <c:showLegendKey val="0"/>
          <c:showVal val="1"/>
          <c:showCatName val="0"/>
          <c:showSerName val="0"/>
          <c:showPercent val="0"/>
          <c:showBubbleSize val="0"/>
        </c:dLbls>
        <c:gapWidth val="150"/>
        <c:overlap val="100"/>
        <c:axId val="283363096"/>
        <c:axId val="283363488"/>
      </c:barChart>
      <c:catAx>
        <c:axId val="283363096"/>
        <c:scaling>
          <c:orientation val="minMax"/>
        </c:scaling>
        <c:delete val="0"/>
        <c:axPos val="b"/>
        <c:numFmt formatCode="General" sourceLinked="1"/>
        <c:majorTickMark val="out"/>
        <c:minorTickMark val="none"/>
        <c:tickLblPos val="nextTo"/>
        <c:crossAx val="283363488"/>
        <c:crosses val="autoZero"/>
        <c:auto val="1"/>
        <c:lblAlgn val="ctr"/>
        <c:lblOffset val="100"/>
        <c:noMultiLvlLbl val="0"/>
      </c:catAx>
      <c:valAx>
        <c:axId val="283363488"/>
        <c:scaling>
          <c:orientation val="minMax"/>
        </c:scaling>
        <c:delete val="0"/>
        <c:axPos val="l"/>
        <c:majorGridlines/>
        <c:numFmt formatCode="0%" sourceLinked="1"/>
        <c:majorTickMark val="out"/>
        <c:minorTickMark val="none"/>
        <c:tickLblPos val="nextTo"/>
        <c:crossAx val="283363096"/>
        <c:crosses val="autoZero"/>
        <c:crossBetween val="between"/>
      </c:valAx>
    </c:plotArea>
    <c:legend>
      <c:legendPos val="r"/>
      <c:overlay val="0"/>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Occupations!$AJ$33:$AN$33</c:f>
              <c:strCache>
                <c:ptCount val="5"/>
                <c:pt idx="0">
                  <c:v>&lt;$27,038</c:v>
                </c:pt>
                <c:pt idx="1">
                  <c:v>&lt;$42,556</c:v>
                </c:pt>
                <c:pt idx="2">
                  <c:v>&lt;$57,937</c:v>
                </c:pt>
                <c:pt idx="3">
                  <c:v>&lt;$34,962</c:v>
                </c:pt>
                <c:pt idx="4">
                  <c:v>&lt;$50,824</c:v>
                </c:pt>
              </c:strCache>
            </c:strRef>
          </c:cat>
          <c:val>
            <c:numRef>
              <c:f>Occupations!$AJ$809:$AN$809</c:f>
              <c:numCache>
                <c:formatCode>_(* #,##0_);_(* \(#,##0\);_(* "-"??_);_(@_)</c:formatCode>
                <c:ptCount val="5"/>
                <c:pt idx="0">
                  <c:v>80616.198439413711</c:v>
                </c:pt>
                <c:pt idx="1">
                  <c:v>147415.51601973042</c:v>
                </c:pt>
                <c:pt idx="2">
                  <c:v>181338.28618644443</c:v>
                </c:pt>
                <c:pt idx="3">
                  <c:v>116379.36759274809</c:v>
                </c:pt>
                <c:pt idx="4">
                  <c:v>177065.21365827852</c:v>
                </c:pt>
              </c:numCache>
            </c:numRef>
          </c:val>
        </c:ser>
        <c:dLbls>
          <c:showLegendKey val="0"/>
          <c:showVal val="0"/>
          <c:showCatName val="0"/>
          <c:showSerName val="0"/>
          <c:showPercent val="0"/>
          <c:showBubbleSize val="0"/>
        </c:dLbls>
        <c:gapWidth val="219"/>
        <c:overlap val="-27"/>
        <c:axId val="283364272"/>
        <c:axId val="283364664"/>
      </c:barChart>
      <c:catAx>
        <c:axId val="28336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64664"/>
        <c:crosses val="autoZero"/>
        <c:auto val="1"/>
        <c:lblAlgn val="ctr"/>
        <c:lblOffset val="100"/>
        <c:noMultiLvlLbl val="0"/>
      </c:catAx>
      <c:valAx>
        <c:axId val="28336466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64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Job Growth by Occupation's Median Annual Wage (2008-2018)</a:t>
            </a:r>
          </a:p>
        </c:rich>
      </c:tx>
      <c:layout/>
      <c:overlay val="0"/>
    </c:title>
    <c:autoTitleDeleted val="0"/>
    <c:plotArea>
      <c:layout>
        <c:manualLayout>
          <c:layoutTarget val="inner"/>
          <c:xMode val="edge"/>
          <c:yMode val="edge"/>
          <c:x val="0.14910870516185476"/>
          <c:y val="0.2479914864808469"/>
          <c:w val="0.82812687065432611"/>
          <c:h val="0.58659677172547153"/>
        </c:manualLayout>
      </c:layout>
      <c:barChart>
        <c:barDir val="col"/>
        <c:grouping val="clustered"/>
        <c:varyColors val="0"/>
        <c:ser>
          <c:idx val="0"/>
          <c:order val="0"/>
          <c:invertIfNegative val="0"/>
          <c:dLbls>
            <c:dLbl>
              <c:idx val="0"/>
              <c:layout>
                <c:manualLayout>
                  <c:x val="1.6788030531005144E-17"/>
                  <c:y val="3.0028169733401871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7872365462509928E-6"/>
                  <c:y val="3.0226308365186076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0.16142335686424714"/>
                      <c:h val="8.3418255519390389E-2"/>
                    </c:manualLayout>
                  </c15:layout>
                </c:ext>
              </c:extLst>
            </c:dLbl>
            <c:dLbl>
              <c:idx val="2"/>
              <c:layout>
                <c:manualLayout>
                  <c:x val="0"/>
                  <c:y val="-1.201126789336074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7152122124020577E-17"/>
                  <c:y val="1.801690184004112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3430424424804115E-16"/>
                  <c:y val="1.801690184004112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1.201126789336074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Lst>
        </c:ser>
        <c:dLbls>
          <c:dLblPos val="outEnd"/>
          <c:showLegendKey val="0"/>
          <c:showVal val="1"/>
          <c:showCatName val="0"/>
          <c:showSerName val="0"/>
          <c:showPercent val="0"/>
          <c:showBubbleSize val="0"/>
        </c:dLbls>
        <c:gapWidth val="75"/>
        <c:axId val="175639944"/>
        <c:axId val="175637984"/>
      </c:barChart>
      <c:catAx>
        <c:axId val="175639944"/>
        <c:scaling>
          <c:orientation val="minMax"/>
        </c:scaling>
        <c:delete val="0"/>
        <c:axPos val="b"/>
        <c:numFmt formatCode="General" sourceLinked="0"/>
        <c:majorTickMark val="out"/>
        <c:minorTickMark val="none"/>
        <c:tickLblPos val="nextTo"/>
        <c:txPr>
          <a:bodyPr/>
          <a:lstStyle/>
          <a:p>
            <a:pPr>
              <a:defRPr sz="800"/>
            </a:pPr>
            <a:endParaRPr lang="en-US"/>
          </a:p>
        </c:txPr>
        <c:crossAx val="175637984"/>
        <c:crosses val="autoZero"/>
        <c:auto val="1"/>
        <c:lblAlgn val="ctr"/>
        <c:lblOffset val="100"/>
        <c:noMultiLvlLbl val="0"/>
      </c:catAx>
      <c:valAx>
        <c:axId val="175637984"/>
        <c:scaling>
          <c:orientation val="minMax"/>
        </c:scaling>
        <c:delete val="0"/>
        <c:axPos val="l"/>
        <c:majorGridlines/>
        <c:numFmt formatCode="General" sourceLinked="1"/>
        <c:majorTickMark val="out"/>
        <c:minorTickMark val="none"/>
        <c:tickLblPos val="nextTo"/>
        <c:txPr>
          <a:bodyPr/>
          <a:lstStyle/>
          <a:p>
            <a:pPr>
              <a:defRPr sz="800"/>
            </a:pPr>
            <a:endParaRPr lang="en-US"/>
          </a:p>
        </c:txPr>
        <c:crossAx val="175639944"/>
        <c:crosses val="autoZero"/>
        <c:crossBetween val="between"/>
      </c:valAx>
    </c:plotArea>
    <c:plotVisOnly val="1"/>
    <c:dispBlanksAs val="gap"/>
    <c:showDLblsOverMax val="0"/>
  </c:chart>
  <c:spPr>
    <a:ln>
      <a:noFill/>
    </a:ln>
  </c:spPr>
  <c:txPr>
    <a:bodyPr/>
    <a:lstStyle/>
    <a:p>
      <a:pPr>
        <a:defRPr>
          <a:latin typeface="Tw Cen MT" panose="020B0602020104020603"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10</xdr:col>
      <xdr:colOff>23132</xdr:colOff>
      <xdr:row>10</xdr:row>
      <xdr:rowOff>118383</xdr:rowOff>
    </xdr:from>
    <xdr:to>
      <xdr:col>16</xdr:col>
      <xdr:colOff>234043</xdr:colOff>
      <xdr:row>25</xdr:row>
      <xdr:rowOff>435429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xdr:colOff>
      <xdr:row>10</xdr:row>
      <xdr:rowOff>125187</xdr:rowOff>
    </xdr:from>
    <xdr:to>
      <xdr:col>24</xdr:col>
      <xdr:colOff>133350</xdr:colOff>
      <xdr:row>25</xdr:row>
      <xdr:rowOff>442233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19050</xdr:colOff>
      <xdr:row>8</xdr:row>
      <xdr:rowOff>104775</xdr:rowOff>
    </xdr:from>
    <xdr:to>
      <xdr:col>32</xdr:col>
      <xdr:colOff>323850</xdr:colOff>
      <xdr:row>25</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35</xdr:col>
      <xdr:colOff>723900</xdr:colOff>
      <xdr:row>6</xdr:row>
      <xdr:rowOff>47625</xdr:rowOff>
    </xdr:from>
    <xdr:to>
      <xdr:col>40</xdr:col>
      <xdr:colOff>85725</xdr:colOff>
      <xdr:row>23</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15</xdr:row>
      <xdr:rowOff>0</xdr:rowOff>
    </xdr:from>
    <xdr:to>
      <xdr:col>12</xdr:col>
      <xdr:colOff>426720</xdr:colOff>
      <xdr:row>26</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22"/>
  <sheetViews>
    <sheetView tabSelected="1" zoomScale="81" zoomScaleNormal="81" workbookViewId="0">
      <selection activeCell="I17" sqref="I17"/>
    </sheetView>
  </sheetViews>
  <sheetFormatPr defaultColWidth="9.109375" defaultRowHeight="13.2" x14ac:dyDescent="0.25"/>
  <cols>
    <col min="1" max="8" width="15.6640625" style="3" customWidth="1"/>
    <col min="9" max="9" width="13.77734375" style="3" customWidth="1"/>
    <col min="10" max="10" width="9.109375" style="13" customWidth="1"/>
    <col min="11" max="14" width="10.33203125" style="3" customWidth="1"/>
    <col min="15" max="16" width="9.33203125" style="3" customWidth="1"/>
    <col min="17" max="35" width="9.109375" style="3" customWidth="1"/>
    <col min="36" max="36" width="12.5546875" style="3" bestFit="1" customWidth="1"/>
    <col min="37" max="37" width="15" style="3" bestFit="1" customWidth="1"/>
    <col min="38" max="38" width="18.6640625" style="3" bestFit="1" customWidth="1"/>
    <col min="39" max="39" width="22.6640625" style="3" bestFit="1" customWidth="1"/>
    <col min="40" max="40" width="13.5546875" style="3" customWidth="1"/>
    <col min="41" max="16384" width="9.109375" style="3"/>
  </cols>
  <sheetData>
    <row r="1" spans="2:41" x14ac:dyDescent="0.25">
      <c r="L1" s="22">
        <f>K809</f>
        <v>80769.904794373695</v>
      </c>
      <c r="M1" s="22">
        <f>L809</f>
        <v>95144.759344667342</v>
      </c>
      <c r="N1" s="22">
        <f>M809</f>
        <v>31680.090687315507</v>
      </c>
      <c r="O1" s="22">
        <f>N809</f>
        <v>21365.971381691288</v>
      </c>
      <c r="P1" s="22">
        <f>O809</f>
        <v>21814.034471522293</v>
      </c>
      <c r="Q1" s="22">
        <f>P809</f>
        <v>4523.1451700691014</v>
      </c>
    </row>
    <row r="2" spans="2:41" x14ac:dyDescent="0.25">
      <c r="L2" s="22">
        <f>SUM(L1:Q1)</f>
        <v>255297.90584963921</v>
      </c>
    </row>
    <row r="4" spans="2:41" x14ac:dyDescent="0.25">
      <c r="L4" s="4" t="s">
        <v>1597</v>
      </c>
      <c r="M4" s="4" t="s">
        <v>1598</v>
      </c>
      <c r="N4" s="4" t="s">
        <v>3</v>
      </c>
      <c r="O4" s="4" t="s">
        <v>4</v>
      </c>
      <c r="P4" s="4" t="s">
        <v>5</v>
      </c>
      <c r="Q4" s="4" t="s">
        <v>6</v>
      </c>
      <c r="AK4" s="3">
        <f>59902+94376+40042+21050+7208+2358</f>
        <v>224936</v>
      </c>
    </row>
    <row r="5" spans="2:41" x14ac:dyDescent="0.25">
      <c r="L5" s="10">
        <f>L1/L2</f>
        <v>0.31637511684856556</v>
      </c>
      <c r="M5" s="10">
        <f>M1/L2</f>
        <v>0.37268131529721205</v>
      </c>
      <c r="N5" s="10">
        <f>N1/L2</f>
        <v>0.12409067979575938</v>
      </c>
      <c r="O5" s="10">
        <f>O1/L2</f>
        <v>8.3690351123659565E-2</v>
      </c>
      <c r="P5" s="10">
        <f>P1/L2</f>
        <v>8.5445410916805298E-2</v>
      </c>
      <c r="Q5" s="10">
        <f>Q1/L2</f>
        <v>1.7717126017998214E-2</v>
      </c>
      <c r="AK5" s="10">
        <f>79544/AK4</f>
        <v>0.35362947682896467</v>
      </c>
      <c r="AL5" s="10">
        <f>136100/AK4</f>
        <v>0.60506099512750289</v>
      </c>
      <c r="AM5" s="10">
        <f>177897/AK4</f>
        <v>0.79087829427037026</v>
      </c>
      <c r="AN5" s="10">
        <f>133404/AK4</f>
        <v>0.59307536365899638</v>
      </c>
      <c r="AO5" s="3">
        <f>154275/AK4</f>
        <v>0.68586175623288403</v>
      </c>
    </row>
    <row r="7" spans="2:41" x14ac:dyDescent="0.25">
      <c r="B7" s="3" t="s">
        <v>1594</v>
      </c>
      <c r="L7" s="3" t="s">
        <v>1593</v>
      </c>
    </row>
    <row r="8" spans="2:41" x14ac:dyDescent="0.25">
      <c r="B8" s="3" t="s">
        <v>1585</v>
      </c>
      <c r="C8" s="3" t="s">
        <v>1463</v>
      </c>
      <c r="D8" s="3" t="s">
        <v>1464</v>
      </c>
      <c r="E8" s="3" t="s">
        <v>1465</v>
      </c>
      <c r="F8" s="3" t="s">
        <v>1466</v>
      </c>
      <c r="L8" s="25">
        <f>(SUM(L1:M1)/SUM(L1:Q1))</f>
        <v>0.68905643214577761</v>
      </c>
    </row>
    <row r="9" spans="2:41" x14ac:dyDescent="0.25">
      <c r="B9" s="3" t="s">
        <v>1462</v>
      </c>
      <c r="C9" s="16">
        <v>13</v>
      </c>
      <c r="D9" s="16">
        <v>20.46</v>
      </c>
      <c r="E9" s="16">
        <v>27.85</v>
      </c>
      <c r="F9" s="16">
        <v>16.809999999999999</v>
      </c>
      <c r="G9" s="16">
        <v>24.43</v>
      </c>
      <c r="L9" s="22">
        <f>SUM(L1:M1)</f>
        <v>175914.66413904104</v>
      </c>
    </row>
    <row r="10" spans="2:41" x14ac:dyDescent="0.25">
      <c r="C10" s="16">
        <v>27038</v>
      </c>
      <c r="D10" s="16">
        <v>42556</v>
      </c>
      <c r="E10" s="16">
        <v>57937</v>
      </c>
      <c r="F10" s="16">
        <v>34962</v>
      </c>
      <c r="G10" s="15">
        <v>50824</v>
      </c>
    </row>
    <row r="26" spans="1:40" ht="37.5" customHeight="1" x14ac:dyDescent="0.25">
      <c r="A26" s="27" t="s">
        <v>1456</v>
      </c>
      <c r="B26" s="27"/>
      <c r="C26" s="27"/>
      <c r="D26" s="27"/>
      <c r="E26" s="27"/>
      <c r="F26" s="27"/>
      <c r="G26" s="27"/>
      <c r="H26" s="26"/>
    </row>
    <row r="28" spans="1:40" x14ac:dyDescent="0.25">
      <c r="E28" s="15">
        <v>27000</v>
      </c>
      <c r="F28" s="16">
        <f>E28/2000</f>
        <v>13.5</v>
      </c>
      <c r="K28" s="3" t="s">
        <v>1454</v>
      </c>
      <c r="S28" s="3" t="s">
        <v>1592</v>
      </c>
      <c r="AA28" s="3" t="s">
        <v>1591</v>
      </c>
      <c r="AI28" s="3" t="s">
        <v>1594</v>
      </c>
    </row>
    <row r="29" spans="1:40" x14ac:dyDescent="0.25">
      <c r="E29" s="15">
        <v>50000</v>
      </c>
      <c r="F29" s="16">
        <f t="shared" ref="F29:F32" si="0">E29/2000</f>
        <v>25</v>
      </c>
      <c r="AI29" s="3" t="s">
        <v>1585</v>
      </c>
      <c r="AJ29" s="3" t="s">
        <v>1463</v>
      </c>
      <c r="AK29" s="3" t="s">
        <v>1464</v>
      </c>
      <c r="AL29" s="3" t="s">
        <v>1465</v>
      </c>
      <c r="AM29" s="3" t="s">
        <v>1466</v>
      </c>
      <c r="AN29" s="3" t="s">
        <v>1595</v>
      </c>
    </row>
    <row r="30" spans="1:40" x14ac:dyDescent="0.25">
      <c r="E30" s="15">
        <v>75000</v>
      </c>
      <c r="F30" s="16">
        <f t="shared" si="0"/>
        <v>37.5</v>
      </c>
      <c r="AI30" s="3" t="s">
        <v>1462</v>
      </c>
      <c r="AJ30" s="16">
        <v>13</v>
      </c>
      <c r="AK30" s="16">
        <v>20.46</v>
      </c>
      <c r="AL30" s="16">
        <v>27.85</v>
      </c>
      <c r="AM30" s="16">
        <v>16.809999999999999</v>
      </c>
      <c r="AN30" s="16">
        <v>24.43</v>
      </c>
    </row>
    <row r="31" spans="1:40" x14ac:dyDescent="0.25">
      <c r="E31" s="15">
        <v>100000</v>
      </c>
      <c r="F31" s="16">
        <f t="shared" si="0"/>
        <v>50</v>
      </c>
      <c r="AJ31" s="16">
        <v>27038</v>
      </c>
      <c r="AK31" s="16">
        <v>42556</v>
      </c>
      <c r="AL31" s="16">
        <v>57937</v>
      </c>
      <c r="AM31" s="16">
        <v>34962</v>
      </c>
      <c r="AN31" s="16">
        <v>50824</v>
      </c>
    </row>
    <row r="32" spans="1:40" x14ac:dyDescent="0.25">
      <c r="E32" s="15">
        <v>125000</v>
      </c>
      <c r="F32" s="16">
        <f t="shared" si="0"/>
        <v>62.5</v>
      </c>
      <c r="K32" s="3" t="s">
        <v>1596</v>
      </c>
      <c r="L32" s="3" t="s">
        <v>1457</v>
      </c>
      <c r="M32" s="3" t="s">
        <v>1459</v>
      </c>
      <c r="N32" s="3" t="s">
        <v>1458</v>
      </c>
      <c r="O32" s="3" t="s">
        <v>1460</v>
      </c>
      <c r="P32" s="3" t="s">
        <v>1461</v>
      </c>
    </row>
    <row r="33" spans="1:40" ht="26.4" x14ac:dyDescent="0.25">
      <c r="A33" s="1" t="s">
        <v>0</v>
      </c>
      <c r="B33" s="1" t="s">
        <v>1</v>
      </c>
      <c r="C33" s="2" t="s">
        <v>1578</v>
      </c>
      <c r="D33" s="2" t="s">
        <v>1579</v>
      </c>
      <c r="E33" s="2" t="s">
        <v>1580</v>
      </c>
      <c r="F33" s="2" t="s">
        <v>1581</v>
      </c>
      <c r="G33" s="2" t="s">
        <v>2</v>
      </c>
      <c r="H33" s="2" t="s">
        <v>1582</v>
      </c>
      <c r="I33" s="17" t="s">
        <v>1583</v>
      </c>
      <c r="K33" s="4" t="s">
        <v>1597</v>
      </c>
      <c r="L33" s="4" t="s">
        <v>1598</v>
      </c>
      <c r="M33" s="4" t="s">
        <v>3</v>
      </c>
      <c r="N33" s="4" t="s">
        <v>4</v>
      </c>
      <c r="O33" s="4" t="s">
        <v>5</v>
      </c>
      <c r="P33" s="4" t="s">
        <v>6</v>
      </c>
      <c r="S33" s="4" t="s">
        <v>7</v>
      </c>
      <c r="T33" s="4" t="s">
        <v>8</v>
      </c>
      <c r="U33" s="4" t="s">
        <v>9</v>
      </c>
      <c r="V33" s="4" t="s">
        <v>10</v>
      </c>
      <c r="W33" s="4" t="s">
        <v>11</v>
      </c>
      <c r="X33" s="4" t="s">
        <v>12</v>
      </c>
      <c r="Y33" s="4"/>
      <c r="AA33" s="4" t="s">
        <v>7</v>
      </c>
      <c r="AB33" s="4" t="s">
        <v>8</v>
      </c>
      <c r="AC33" s="4" t="s">
        <v>9</v>
      </c>
      <c r="AD33" s="4" t="s">
        <v>10</v>
      </c>
      <c r="AE33" s="4" t="s">
        <v>11</v>
      </c>
      <c r="AF33" s="4" t="s">
        <v>12</v>
      </c>
      <c r="AJ33" s="3" t="s">
        <v>1586</v>
      </c>
      <c r="AK33" s="3" t="s">
        <v>1587</v>
      </c>
      <c r="AL33" s="3" t="s">
        <v>1588</v>
      </c>
      <c r="AM33" s="3" t="s">
        <v>1589</v>
      </c>
      <c r="AN33" s="3" t="s">
        <v>1590</v>
      </c>
    </row>
    <row r="34" spans="1:40" x14ac:dyDescent="0.25">
      <c r="A34" s="5" t="s">
        <v>13</v>
      </c>
      <c r="B34" s="5" t="s">
        <v>14</v>
      </c>
      <c r="C34" s="18">
        <v>1050.82805968</v>
      </c>
      <c r="D34" s="6">
        <v>1045.13649381</v>
      </c>
      <c r="E34" s="6">
        <f>(D34-C34)</f>
        <v>-5.6915658699999767</v>
      </c>
      <c r="F34" s="21">
        <f>E34/C34</f>
        <v>-5.4162675021574716E-3</v>
      </c>
      <c r="G34" s="20">
        <v>65.233166089299999</v>
      </c>
      <c r="H34" s="20">
        <v>37.101151174400002</v>
      </c>
      <c r="I34" s="19">
        <v>77170.394442799996</v>
      </c>
      <c r="K34" s="22">
        <f>IF(I34&lt;26999.99,E34,0)</f>
        <v>0</v>
      </c>
      <c r="L34" s="22">
        <f>IF(AND(27000&lt;I34, I34&lt;50000),E34,0)</f>
        <v>0</v>
      </c>
      <c r="M34" s="22">
        <f>IF(AND(50000&lt;I34,I34&lt;75000),E34,0)</f>
        <v>0</v>
      </c>
      <c r="N34" s="22">
        <f>IF(AND(75000&lt;I34,I34&lt;100000),E34,0)</f>
        <v>-5.6915658699999767</v>
      </c>
      <c r="O34" s="22">
        <f>IF(AND(100000&lt;I34,I34&lt;125000),E34,0)</f>
        <v>0</v>
      </c>
      <c r="P34" s="22">
        <f>IF(AND(125000 &lt; I34),E34,0)</f>
        <v>0</v>
      </c>
      <c r="S34" s="3">
        <f t="shared" ref="S34:S97" si="1">IF($I34&lt;25000,$C34,0)</f>
        <v>0</v>
      </c>
      <c r="T34" s="3">
        <f t="shared" ref="T34:T97" si="2">IF(AND(25000&lt;I34, I34&lt;50000),C34,0)</f>
        <v>0</v>
      </c>
      <c r="U34" s="3">
        <f t="shared" ref="U34:U97" si="3">IF(AND(50000&lt;I34,I34&lt;75000),C34,0)</f>
        <v>0</v>
      </c>
      <c r="V34" s="3">
        <f t="shared" ref="V34:V97" si="4">IF(AND(75000&lt;I34,I34&lt;100000),C34,0)</f>
        <v>1050.82805968</v>
      </c>
      <c r="W34" s="3">
        <f t="shared" ref="W34:W97" si="5">IF(AND(100000&lt;I34,I34&lt;125000),C34,0)</f>
        <v>0</v>
      </c>
      <c r="X34" s="3">
        <f t="shared" ref="X34:X97" si="6">IF(I34&gt;125000,C34,0)</f>
        <v>0</v>
      </c>
      <c r="AA34" s="3">
        <f t="shared" ref="AA34:AA97" si="7">IF($I34&lt;25000,$D34,0)</f>
        <v>0</v>
      </c>
      <c r="AB34" s="3">
        <f t="shared" ref="AB34:AB97" si="8">IF(AND(25000&lt;I34, I34&lt;50000),D34,0)</f>
        <v>0</v>
      </c>
      <c r="AC34" s="3">
        <f t="shared" ref="AC34:AC97" si="9">IF(AND(50000&lt;I34,I34&lt;75000),D34,0)</f>
        <v>0</v>
      </c>
      <c r="AD34" s="3">
        <f t="shared" ref="AD34:AD97" si="10">IF(AND(75000&lt;I34,I34&lt;100000),D34,0)</f>
        <v>1045.13649381</v>
      </c>
      <c r="AE34" s="3">
        <f t="shared" ref="AE34:AE97" si="11">IF(AND(100000&lt;I34,I34&lt;125000),D34,0)</f>
        <v>0</v>
      </c>
      <c r="AF34" s="3">
        <f t="shared" ref="AF34:AF97" si="12">IF(I34&gt;125000,D34,0)</f>
        <v>0</v>
      </c>
      <c r="AJ34" s="3">
        <f>IF(I34&lt;27038,E34,0)</f>
        <v>0</v>
      </c>
      <c r="AK34" s="3">
        <f>IF(I34&lt;42556,E34,0)</f>
        <v>0</v>
      </c>
      <c r="AL34" s="3">
        <f>IF(I34&lt;57937,E34,0)</f>
        <v>0</v>
      </c>
      <c r="AM34" s="3">
        <f>IF(I34&lt;34962,E34,0)</f>
        <v>0</v>
      </c>
      <c r="AN34" s="3">
        <f>IF(I34&lt;50824,E34,0)</f>
        <v>0</v>
      </c>
    </row>
    <row r="35" spans="1:40" x14ac:dyDescent="0.25">
      <c r="A35" s="5" t="s">
        <v>15</v>
      </c>
      <c r="B35" s="5" t="s">
        <v>16</v>
      </c>
      <c r="C35" s="18">
        <v>9157.8723920100001</v>
      </c>
      <c r="D35" s="6">
        <v>15065.1796079</v>
      </c>
      <c r="E35" s="6">
        <f>(D35-C35)</f>
        <v>5907.3072158899995</v>
      </c>
      <c r="F35" s="21">
        <f>E35/C35</f>
        <v>0.64505236183941239</v>
      </c>
      <c r="G35" s="20">
        <v>62.8996122191</v>
      </c>
      <c r="H35" s="20">
        <v>50.335439664299997</v>
      </c>
      <c r="I35" s="19">
        <v>104697.714502</v>
      </c>
      <c r="K35" s="22">
        <f t="shared" ref="K35:K98" si="13">IF(I35&lt;26999.99,E35,0)</f>
        <v>0</v>
      </c>
      <c r="L35" s="22">
        <f t="shared" ref="L35:L98" si="14">IF(AND(27000&lt;I35, I35&lt;50000),E35,0)</f>
        <v>0</v>
      </c>
      <c r="M35" s="22">
        <f t="shared" ref="M35:M98" si="15">IF(AND(50000&lt;I35,I35&lt;75000),E35,0)</f>
        <v>0</v>
      </c>
      <c r="N35" s="22">
        <f t="shared" ref="N35:N98" si="16">IF(AND(75000&lt;I35,I35&lt;100000),E35,0)</f>
        <v>0</v>
      </c>
      <c r="O35" s="22">
        <f t="shared" ref="O35:O98" si="17">IF(AND(100000&lt;I35,I35&lt;125000),E35,0)</f>
        <v>5907.3072158899995</v>
      </c>
      <c r="P35" s="22">
        <f t="shared" ref="P35:P98" si="18">IF(AND(125000 &lt; I35),E35,0)</f>
        <v>0</v>
      </c>
      <c r="S35" s="3">
        <f t="shared" si="1"/>
        <v>0</v>
      </c>
      <c r="T35" s="3">
        <f t="shared" si="2"/>
        <v>0</v>
      </c>
      <c r="U35" s="3">
        <f t="shared" si="3"/>
        <v>0</v>
      </c>
      <c r="V35" s="3">
        <f t="shared" si="4"/>
        <v>0</v>
      </c>
      <c r="W35" s="3">
        <f t="shared" si="5"/>
        <v>9157.8723920100001</v>
      </c>
      <c r="X35" s="3">
        <f t="shared" si="6"/>
        <v>0</v>
      </c>
      <c r="AA35" s="3">
        <f t="shared" si="7"/>
        <v>0</v>
      </c>
      <c r="AB35" s="3">
        <f t="shared" si="8"/>
        <v>0</v>
      </c>
      <c r="AC35" s="3">
        <f t="shared" si="9"/>
        <v>0</v>
      </c>
      <c r="AD35" s="3">
        <f t="shared" si="10"/>
        <v>0</v>
      </c>
      <c r="AE35" s="3">
        <f t="shared" si="11"/>
        <v>15065.1796079</v>
      </c>
      <c r="AF35" s="3">
        <f t="shared" si="12"/>
        <v>0</v>
      </c>
      <c r="AJ35" s="3">
        <f t="shared" ref="AJ35:AJ98" si="19">IF(I35&lt;27038,E35,0)</f>
        <v>0</v>
      </c>
      <c r="AK35" s="3">
        <f t="shared" ref="AK35:AK98" si="20">IF(I35&lt;42556,E35,0)</f>
        <v>0</v>
      </c>
      <c r="AL35" s="3">
        <f t="shared" ref="AL35:AL98" si="21">IF(I35&lt;57937,E35,0)</f>
        <v>0</v>
      </c>
      <c r="AM35" s="3">
        <f t="shared" ref="AM35:AM98" si="22">IF(I35&lt;34962,E35,0)</f>
        <v>0</v>
      </c>
      <c r="AN35" s="3">
        <f t="shared" ref="AN35:AN98" si="23">IF(I35&lt;50824,E35,0)</f>
        <v>0</v>
      </c>
    </row>
    <row r="36" spans="1:40" x14ac:dyDescent="0.25">
      <c r="A36" s="5" t="s">
        <v>17</v>
      </c>
      <c r="B36" s="5" t="s">
        <v>18</v>
      </c>
      <c r="C36" s="18">
        <v>134.13725753899999</v>
      </c>
      <c r="D36" s="6">
        <v>102.197625231</v>
      </c>
      <c r="E36" s="6">
        <f t="shared" ref="E36:E99" si="24">(D36-C36)</f>
        <v>-31.939632307999986</v>
      </c>
      <c r="F36" s="21">
        <f t="shared" ref="F36:F99" si="25">E36/C36</f>
        <v>-0.23811156492977828</v>
      </c>
      <c r="G36" s="20">
        <v>23.669881957099999</v>
      </c>
      <c r="H36" s="20">
        <v>9.5721704406000008</v>
      </c>
      <c r="I36" s="19">
        <v>19910.114516400001</v>
      </c>
      <c r="K36" s="22">
        <f t="shared" si="13"/>
        <v>-31.939632307999986</v>
      </c>
      <c r="L36" s="22">
        <f t="shared" si="14"/>
        <v>0</v>
      </c>
      <c r="M36" s="22">
        <f t="shared" si="15"/>
        <v>0</v>
      </c>
      <c r="N36" s="22">
        <f t="shared" si="16"/>
        <v>0</v>
      </c>
      <c r="O36" s="22">
        <f t="shared" si="17"/>
        <v>0</v>
      </c>
      <c r="P36" s="22">
        <f t="shared" si="18"/>
        <v>0</v>
      </c>
      <c r="S36" s="3">
        <f t="shared" si="1"/>
        <v>134.13725753899999</v>
      </c>
      <c r="T36" s="3">
        <f t="shared" si="2"/>
        <v>0</v>
      </c>
      <c r="U36" s="3">
        <f t="shared" si="3"/>
        <v>0</v>
      </c>
      <c r="V36" s="3">
        <f t="shared" si="4"/>
        <v>0</v>
      </c>
      <c r="W36" s="3">
        <f t="shared" si="5"/>
        <v>0</v>
      </c>
      <c r="X36" s="3">
        <f t="shared" si="6"/>
        <v>0</v>
      </c>
      <c r="AA36" s="3">
        <f t="shared" si="7"/>
        <v>102.197625231</v>
      </c>
      <c r="AB36" s="3">
        <f t="shared" si="8"/>
        <v>0</v>
      </c>
      <c r="AC36" s="3">
        <f t="shared" si="9"/>
        <v>0</v>
      </c>
      <c r="AD36" s="3">
        <f t="shared" si="10"/>
        <v>0</v>
      </c>
      <c r="AE36" s="3">
        <f t="shared" si="11"/>
        <v>0</v>
      </c>
      <c r="AF36" s="3">
        <f t="shared" si="12"/>
        <v>0</v>
      </c>
      <c r="AJ36" s="3">
        <f t="shared" si="19"/>
        <v>-31.939632307999986</v>
      </c>
      <c r="AK36" s="3">
        <f t="shared" si="20"/>
        <v>-31.939632307999986</v>
      </c>
      <c r="AL36" s="3">
        <f t="shared" si="21"/>
        <v>-31.939632307999986</v>
      </c>
      <c r="AM36" s="3">
        <f t="shared" si="22"/>
        <v>-31.939632307999986</v>
      </c>
      <c r="AN36" s="3">
        <f t="shared" si="23"/>
        <v>-31.939632307999986</v>
      </c>
    </row>
    <row r="37" spans="1:40" x14ac:dyDescent="0.25">
      <c r="A37" s="5" t="s">
        <v>19</v>
      </c>
      <c r="B37" s="5" t="s">
        <v>20</v>
      </c>
      <c r="C37" s="18">
        <v>240.14794502000001</v>
      </c>
      <c r="D37" s="6">
        <v>222.343891789</v>
      </c>
      <c r="E37" s="6">
        <f t="shared" si="24"/>
        <v>-17.804053231000012</v>
      </c>
      <c r="F37" s="21">
        <f t="shared" si="25"/>
        <v>-7.413785376975536E-2</v>
      </c>
      <c r="G37" s="20">
        <v>33.348806165600003</v>
      </c>
      <c r="H37" s="20">
        <v>25.2136894245</v>
      </c>
      <c r="I37" s="19">
        <v>52444.474003000003</v>
      </c>
      <c r="K37" s="22">
        <f t="shared" si="13"/>
        <v>0</v>
      </c>
      <c r="L37" s="22">
        <f t="shared" si="14"/>
        <v>0</v>
      </c>
      <c r="M37" s="22">
        <f t="shared" si="15"/>
        <v>-17.804053231000012</v>
      </c>
      <c r="N37" s="22">
        <f t="shared" si="16"/>
        <v>0</v>
      </c>
      <c r="O37" s="22">
        <f t="shared" si="17"/>
        <v>0</v>
      </c>
      <c r="P37" s="22">
        <f t="shared" si="18"/>
        <v>0</v>
      </c>
      <c r="S37" s="3">
        <f t="shared" si="1"/>
        <v>0</v>
      </c>
      <c r="T37" s="3">
        <f t="shared" si="2"/>
        <v>0</v>
      </c>
      <c r="U37" s="3">
        <f t="shared" si="3"/>
        <v>240.14794502000001</v>
      </c>
      <c r="V37" s="3">
        <f t="shared" si="4"/>
        <v>0</v>
      </c>
      <c r="W37" s="3">
        <f t="shared" si="5"/>
        <v>0</v>
      </c>
      <c r="X37" s="3">
        <f t="shared" si="6"/>
        <v>0</v>
      </c>
      <c r="AA37" s="3">
        <f t="shared" si="7"/>
        <v>0</v>
      </c>
      <c r="AB37" s="3">
        <f t="shared" si="8"/>
        <v>0</v>
      </c>
      <c r="AC37" s="3">
        <f t="shared" si="9"/>
        <v>222.343891789</v>
      </c>
      <c r="AD37" s="3">
        <f t="shared" si="10"/>
        <v>0</v>
      </c>
      <c r="AE37" s="3">
        <f t="shared" si="11"/>
        <v>0</v>
      </c>
      <c r="AF37" s="3">
        <f t="shared" si="12"/>
        <v>0</v>
      </c>
      <c r="AJ37" s="3">
        <f t="shared" si="19"/>
        <v>0</v>
      </c>
      <c r="AK37" s="3">
        <f t="shared" si="20"/>
        <v>0</v>
      </c>
      <c r="AL37" s="3">
        <f t="shared" si="21"/>
        <v>-17.804053231000012</v>
      </c>
      <c r="AM37" s="3">
        <f t="shared" si="22"/>
        <v>0</v>
      </c>
      <c r="AN37" s="3">
        <f t="shared" si="23"/>
        <v>0</v>
      </c>
    </row>
    <row r="38" spans="1:40" x14ac:dyDescent="0.25">
      <c r="A38" s="5" t="s">
        <v>21</v>
      </c>
      <c r="B38" s="5" t="s">
        <v>22</v>
      </c>
      <c r="C38" s="18">
        <v>1053.5536630300001</v>
      </c>
      <c r="D38" s="6">
        <v>1669.7872232899999</v>
      </c>
      <c r="E38" s="6">
        <f t="shared" si="24"/>
        <v>616.23356025999988</v>
      </c>
      <c r="F38" s="21">
        <f t="shared" si="25"/>
        <v>0.58490951328262109</v>
      </c>
      <c r="G38" s="20">
        <v>68.1956906745</v>
      </c>
      <c r="H38" s="20">
        <v>66.054665236999995</v>
      </c>
      <c r="I38" s="19">
        <v>137393.70369299999</v>
      </c>
      <c r="K38" s="22">
        <f t="shared" si="13"/>
        <v>0</v>
      </c>
      <c r="L38" s="22">
        <f t="shared" si="14"/>
        <v>0</v>
      </c>
      <c r="M38" s="22">
        <f t="shared" si="15"/>
        <v>0</v>
      </c>
      <c r="N38" s="22">
        <f t="shared" si="16"/>
        <v>0</v>
      </c>
      <c r="O38" s="22">
        <f t="shared" si="17"/>
        <v>0</v>
      </c>
      <c r="P38" s="22">
        <f t="shared" si="18"/>
        <v>616.23356025999988</v>
      </c>
      <c r="S38" s="3">
        <f t="shared" si="1"/>
        <v>0</v>
      </c>
      <c r="T38" s="3">
        <f t="shared" si="2"/>
        <v>0</v>
      </c>
      <c r="U38" s="3">
        <f t="shared" si="3"/>
        <v>0</v>
      </c>
      <c r="V38" s="3">
        <f t="shared" si="4"/>
        <v>0</v>
      </c>
      <c r="W38" s="3">
        <f t="shared" si="5"/>
        <v>0</v>
      </c>
      <c r="X38" s="3">
        <f t="shared" si="6"/>
        <v>1053.5536630300001</v>
      </c>
      <c r="AA38" s="3">
        <f t="shared" si="7"/>
        <v>0</v>
      </c>
      <c r="AB38" s="3">
        <f t="shared" si="8"/>
        <v>0</v>
      </c>
      <c r="AC38" s="3">
        <f t="shared" si="9"/>
        <v>0</v>
      </c>
      <c r="AD38" s="3">
        <f t="shared" si="10"/>
        <v>0</v>
      </c>
      <c r="AE38" s="3">
        <f t="shared" si="11"/>
        <v>0</v>
      </c>
      <c r="AF38" s="3">
        <f t="shared" si="12"/>
        <v>1669.7872232899999</v>
      </c>
      <c r="AJ38" s="3">
        <f t="shared" si="19"/>
        <v>0</v>
      </c>
      <c r="AK38" s="3">
        <f t="shared" si="20"/>
        <v>0</v>
      </c>
      <c r="AL38" s="3">
        <f t="shared" si="21"/>
        <v>0</v>
      </c>
      <c r="AM38" s="3">
        <f t="shared" si="22"/>
        <v>0</v>
      </c>
      <c r="AN38" s="3">
        <f t="shared" si="23"/>
        <v>0</v>
      </c>
    </row>
    <row r="39" spans="1:40" x14ac:dyDescent="0.25">
      <c r="A39" s="5" t="s">
        <v>23</v>
      </c>
      <c r="B39" s="5" t="s">
        <v>24</v>
      </c>
      <c r="C39" s="18">
        <v>1939.7964854500001</v>
      </c>
      <c r="D39" s="6">
        <v>2789.2448591000002</v>
      </c>
      <c r="E39" s="6">
        <f t="shared" si="24"/>
        <v>849.44837365000012</v>
      </c>
      <c r="F39" s="21">
        <f t="shared" si="25"/>
        <v>0.43790592467897083</v>
      </c>
      <c r="G39" s="20">
        <v>66.929127505699995</v>
      </c>
      <c r="H39" s="20">
        <v>60.690836105899997</v>
      </c>
      <c r="I39" s="19">
        <v>126236.9391</v>
      </c>
      <c r="K39" s="22">
        <f t="shared" si="13"/>
        <v>0</v>
      </c>
      <c r="L39" s="22">
        <f t="shared" si="14"/>
        <v>0</v>
      </c>
      <c r="M39" s="22">
        <f t="shared" si="15"/>
        <v>0</v>
      </c>
      <c r="N39" s="22">
        <f t="shared" si="16"/>
        <v>0</v>
      </c>
      <c r="O39" s="22">
        <f t="shared" si="17"/>
        <v>0</v>
      </c>
      <c r="P39" s="22">
        <f t="shared" si="18"/>
        <v>849.44837365000012</v>
      </c>
      <c r="S39" s="3">
        <f t="shared" si="1"/>
        <v>0</v>
      </c>
      <c r="T39" s="3">
        <f t="shared" si="2"/>
        <v>0</v>
      </c>
      <c r="U39" s="3">
        <f t="shared" si="3"/>
        <v>0</v>
      </c>
      <c r="V39" s="3">
        <f t="shared" si="4"/>
        <v>0</v>
      </c>
      <c r="W39" s="3">
        <f t="shared" si="5"/>
        <v>0</v>
      </c>
      <c r="X39" s="3">
        <f t="shared" si="6"/>
        <v>1939.7964854500001</v>
      </c>
      <c r="AA39" s="3">
        <f t="shared" si="7"/>
        <v>0</v>
      </c>
      <c r="AB39" s="3">
        <f t="shared" si="8"/>
        <v>0</v>
      </c>
      <c r="AC39" s="3">
        <f t="shared" si="9"/>
        <v>0</v>
      </c>
      <c r="AD39" s="3">
        <f t="shared" si="10"/>
        <v>0</v>
      </c>
      <c r="AE39" s="3">
        <f t="shared" si="11"/>
        <v>0</v>
      </c>
      <c r="AF39" s="3">
        <f t="shared" si="12"/>
        <v>2789.2448591000002</v>
      </c>
      <c r="AJ39" s="3">
        <f t="shared" si="19"/>
        <v>0</v>
      </c>
      <c r="AK39" s="3">
        <f t="shared" si="20"/>
        <v>0</v>
      </c>
      <c r="AL39" s="3">
        <f t="shared" si="21"/>
        <v>0</v>
      </c>
      <c r="AM39" s="3">
        <f t="shared" si="22"/>
        <v>0</v>
      </c>
      <c r="AN39" s="3">
        <f t="shared" si="23"/>
        <v>0</v>
      </c>
    </row>
    <row r="40" spans="1:40" x14ac:dyDescent="0.25">
      <c r="A40" s="5" t="s">
        <v>25</v>
      </c>
      <c r="B40" s="5" t="s">
        <v>26</v>
      </c>
      <c r="C40" s="18">
        <v>368.604626387</v>
      </c>
      <c r="D40" s="6">
        <v>578.03012556700003</v>
      </c>
      <c r="E40" s="6">
        <f t="shared" si="24"/>
        <v>209.42549918000003</v>
      </c>
      <c r="F40" s="21">
        <f t="shared" si="25"/>
        <v>0.56815754385058381</v>
      </c>
      <c r="G40" s="20">
        <v>61.319346179999997</v>
      </c>
      <c r="H40" s="20">
        <v>50.393765610599999</v>
      </c>
      <c r="I40" s="19">
        <v>104819.03247000001</v>
      </c>
      <c r="K40" s="22">
        <f t="shared" si="13"/>
        <v>0</v>
      </c>
      <c r="L40" s="22">
        <f t="shared" si="14"/>
        <v>0</v>
      </c>
      <c r="M40" s="22">
        <f t="shared" si="15"/>
        <v>0</v>
      </c>
      <c r="N40" s="22">
        <f t="shared" si="16"/>
        <v>0</v>
      </c>
      <c r="O40" s="22">
        <f t="shared" si="17"/>
        <v>209.42549918000003</v>
      </c>
      <c r="P40" s="22">
        <f t="shared" si="18"/>
        <v>0</v>
      </c>
      <c r="S40" s="3">
        <f t="shared" si="1"/>
        <v>0</v>
      </c>
      <c r="T40" s="3">
        <f t="shared" si="2"/>
        <v>0</v>
      </c>
      <c r="U40" s="3">
        <f t="shared" si="3"/>
        <v>0</v>
      </c>
      <c r="V40" s="3">
        <f t="shared" si="4"/>
        <v>0</v>
      </c>
      <c r="W40" s="3">
        <f t="shared" si="5"/>
        <v>368.604626387</v>
      </c>
      <c r="X40" s="3">
        <f t="shared" si="6"/>
        <v>0</v>
      </c>
      <c r="AA40" s="3">
        <f t="shared" si="7"/>
        <v>0</v>
      </c>
      <c r="AB40" s="3">
        <f t="shared" si="8"/>
        <v>0</v>
      </c>
      <c r="AC40" s="3">
        <f t="shared" si="9"/>
        <v>0</v>
      </c>
      <c r="AD40" s="3">
        <f t="shared" si="10"/>
        <v>0</v>
      </c>
      <c r="AE40" s="3">
        <f t="shared" si="11"/>
        <v>578.03012556700003</v>
      </c>
      <c r="AF40" s="3">
        <f t="shared" si="12"/>
        <v>0</v>
      </c>
      <c r="AJ40" s="3">
        <f t="shared" si="19"/>
        <v>0</v>
      </c>
      <c r="AK40" s="3">
        <f t="shared" si="20"/>
        <v>0</v>
      </c>
      <c r="AL40" s="3">
        <f t="shared" si="21"/>
        <v>0</v>
      </c>
      <c r="AM40" s="3">
        <f t="shared" si="22"/>
        <v>0</v>
      </c>
      <c r="AN40" s="3">
        <f t="shared" si="23"/>
        <v>0</v>
      </c>
    </row>
    <row r="41" spans="1:40" x14ac:dyDescent="0.25">
      <c r="A41" s="5" t="s">
        <v>27</v>
      </c>
      <c r="B41" s="5" t="s">
        <v>28</v>
      </c>
      <c r="C41" s="18">
        <v>2422.0078097700002</v>
      </c>
      <c r="D41" s="6">
        <v>3189.1322970900001</v>
      </c>
      <c r="E41" s="6">
        <f t="shared" si="24"/>
        <v>767.12448731999984</v>
      </c>
      <c r="F41" s="21">
        <f t="shared" si="25"/>
        <v>0.31673080665782322</v>
      </c>
      <c r="G41" s="20">
        <v>53.625894238800001</v>
      </c>
      <c r="H41" s="20">
        <v>51.453064463799997</v>
      </c>
      <c r="I41" s="19">
        <v>107022.374085</v>
      </c>
      <c r="K41" s="22">
        <f t="shared" si="13"/>
        <v>0</v>
      </c>
      <c r="L41" s="22">
        <f t="shared" si="14"/>
        <v>0</v>
      </c>
      <c r="M41" s="22">
        <f t="shared" si="15"/>
        <v>0</v>
      </c>
      <c r="N41" s="22">
        <f t="shared" si="16"/>
        <v>0</v>
      </c>
      <c r="O41" s="22">
        <f t="shared" si="17"/>
        <v>767.12448731999984</v>
      </c>
      <c r="P41" s="22">
        <f t="shared" si="18"/>
        <v>0</v>
      </c>
      <c r="S41" s="3">
        <f t="shared" si="1"/>
        <v>0</v>
      </c>
      <c r="T41" s="3">
        <f t="shared" si="2"/>
        <v>0</v>
      </c>
      <c r="U41" s="3">
        <f t="shared" si="3"/>
        <v>0</v>
      </c>
      <c r="V41" s="3">
        <f t="shared" si="4"/>
        <v>0</v>
      </c>
      <c r="W41" s="3">
        <f t="shared" si="5"/>
        <v>2422.0078097700002</v>
      </c>
      <c r="X41" s="3">
        <f t="shared" si="6"/>
        <v>0</v>
      </c>
      <c r="AA41" s="3">
        <f t="shared" si="7"/>
        <v>0</v>
      </c>
      <c r="AB41" s="3">
        <f t="shared" si="8"/>
        <v>0</v>
      </c>
      <c r="AC41" s="3">
        <f t="shared" si="9"/>
        <v>0</v>
      </c>
      <c r="AD41" s="3">
        <f t="shared" si="10"/>
        <v>0</v>
      </c>
      <c r="AE41" s="3">
        <f t="shared" si="11"/>
        <v>3189.1322970900001</v>
      </c>
      <c r="AF41" s="3">
        <f t="shared" si="12"/>
        <v>0</v>
      </c>
      <c r="AJ41" s="3">
        <f t="shared" si="19"/>
        <v>0</v>
      </c>
      <c r="AK41" s="3">
        <f t="shared" si="20"/>
        <v>0</v>
      </c>
      <c r="AL41" s="3">
        <f t="shared" si="21"/>
        <v>0</v>
      </c>
      <c r="AM41" s="3">
        <f t="shared" si="22"/>
        <v>0</v>
      </c>
      <c r="AN41" s="3">
        <f t="shared" si="23"/>
        <v>0</v>
      </c>
    </row>
    <row r="42" spans="1:40" x14ac:dyDescent="0.25">
      <c r="A42" s="5" t="s">
        <v>29</v>
      </c>
      <c r="B42" s="5" t="s">
        <v>30</v>
      </c>
      <c r="C42" s="18">
        <v>2003.2495015500001</v>
      </c>
      <c r="D42" s="6">
        <v>3142.2651831600001</v>
      </c>
      <c r="E42" s="6">
        <f t="shared" si="24"/>
        <v>1139.01568161</v>
      </c>
      <c r="F42" s="21">
        <f t="shared" si="25"/>
        <v>0.56858403345598973</v>
      </c>
      <c r="G42" s="20">
        <v>77.361150006800003</v>
      </c>
      <c r="H42" s="20">
        <v>72.735787569300001</v>
      </c>
      <c r="I42" s="19">
        <v>151290.43814400001</v>
      </c>
      <c r="K42" s="22">
        <f t="shared" si="13"/>
        <v>0</v>
      </c>
      <c r="L42" s="22">
        <f t="shared" si="14"/>
        <v>0</v>
      </c>
      <c r="M42" s="22">
        <f t="shared" si="15"/>
        <v>0</v>
      </c>
      <c r="N42" s="22">
        <f t="shared" si="16"/>
        <v>0</v>
      </c>
      <c r="O42" s="22">
        <f t="shared" si="17"/>
        <v>0</v>
      </c>
      <c r="P42" s="22">
        <f t="shared" si="18"/>
        <v>1139.01568161</v>
      </c>
      <c r="S42" s="3">
        <f t="shared" si="1"/>
        <v>0</v>
      </c>
      <c r="T42" s="3">
        <f t="shared" si="2"/>
        <v>0</v>
      </c>
      <c r="U42" s="3">
        <f t="shared" si="3"/>
        <v>0</v>
      </c>
      <c r="V42" s="3">
        <f t="shared" si="4"/>
        <v>0</v>
      </c>
      <c r="W42" s="3">
        <f t="shared" si="5"/>
        <v>0</v>
      </c>
      <c r="X42" s="3">
        <f t="shared" si="6"/>
        <v>2003.2495015500001</v>
      </c>
      <c r="AA42" s="3">
        <f t="shared" si="7"/>
        <v>0</v>
      </c>
      <c r="AB42" s="3">
        <f t="shared" si="8"/>
        <v>0</v>
      </c>
      <c r="AC42" s="3">
        <f t="shared" si="9"/>
        <v>0</v>
      </c>
      <c r="AD42" s="3">
        <f t="shared" si="10"/>
        <v>0</v>
      </c>
      <c r="AE42" s="3">
        <f t="shared" si="11"/>
        <v>0</v>
      </c>
      <c r="AF42" s="3">
        <f t="shared" si="12"/>
        <v>3142.2651831600001</v>
      </c>
      <c r="AJ42" s="3">
        <f t="shared" si="19"/>
        <v>0</v>
      </c>
      <c r="AK42" s="3">
        <f t="shared" si="20"/>
        <v>0</v>
      </c>
      <c r="AL42" s="3">
        <f t="shared" si="21"/>
        <v>0</v>
      </c>
      <c r="AM42" s="3">
        <f t="shared" si="22"/>
        <v>0</v>
      </c>
      <c r="AN42" s="3">
        <f t="shared" si="23"/>
        <v>0</v>
      </c>
    </row>
    <row r="43" spans="1:40" x14ac:dyDescent="0.25">
      <c r="A43" s="5" t="s">
        <v>31</v>
      </c>
      <c r="B43" s="5" t="s">
        <v>32</v>
      </c>
      <c r="C43" s="18">
        <v>2151.8598970799999</v>
      </c>
      <c r="D43" s="6">
        <v>2897.1363526300001</v>
      </c>
      <c r="E43" s="6">
        <f t="shared" si="24"/>
        <v>745.27645555000026</v>
      </c>
      <c r="F43" s="21">
        <f t="shared" si="25"/>
        <v>0.3463406035687151</v>
      </c>
      <c r="G43" s="20">
        <v>66.072132315199994</v>
      </c>
      <c r="H43" s="20">
        <v>59.008710197200003</v>
      </c>
      <c r="I43" s="19">
        <v>122738.11721</v>
      </c>
      <c r="K43" s="22">
        <f t="shared" si="13"/>
        <v>0</v>
      </c>
      <c r="L43" s="22">
        <f t="shared" si="14"/>
        <v>0</v>
      </c>
      <c r="M43" s="22">
        <f t="shared" si="15"/>
        <v>0</v>
      </c>
      <c r="N43" s="22">
        <f t="shared" si="16"/>
        <v>0</v>
      </c>
      <c r="O43" s="22">
        <f t="shared" si="17"/>
        <v>745.27645555000026</v>
      </c>
      <c r="P43" s="22">
        <f t="shared" si="18"/>
        <v>0</v>
      </c>
      <c r="S43" s="3">
        <f t="shared" si="1"/>
        <v>0</v>
      </c>
      <c r="T43" s="3">
        <f t="shared" si="2"/>
        <v>0</v>
      </c>
      <c r="U43" s="3">
        <f t="shared" si="3"/>
        <v>0</v>
      </c>
      <c r="V43" s="3">
        <f t="shared" si="4"/>
        <v>0</v>
      </c>
      <c r="W43" s="3">
        <f t="shared" si="5"/>
        <v>2151.8598970799999</v>
      </c>
      <c r="X43" s="3">
        <f t="shared" si="6"/>
        <v>0</v>
      </c>
      <c r="AA43" s="3">
        <f t="shared" si="7"/>
        <v>0</v>
      </c>
      <c r="AB43" s="3">
        <f t="shared" si="8"/>
        <v>0</v>
      </c>
      <c r="AC43" s="3">
        <f t="shared" si="9"/>
        <v>0</v>
      </c>
      <c r="AD43" s="3">
        <f t="shared" si="10"/>
        <v>0</v>
      </c>
      <c r="AE43" s="3">
        <f t="shared" si="11"/>
        <v>2897.1363526300001</v>
      </c>
      <c r="AF43" s="3">
        <f t="shared" si="12"/>
        <v>0</v>
      </c>
      <c r="AJ43" s="3">
        <f t="shared" si="19"/>
        <v>0</v>
      </c>
      <c r="AK43" s="3">
        <f t="shared" si="20"/>
        <v>0</v>
      </c>
      <c r="AL43" s="3">
        <f t="shared" si="21"/>
        <v>0</v>
      </c>
      <c r="AM43" s="3">
        <f t="shared" si="22"/>
        <v>0</v>
      </c>
      <c r="AN43" s="3">
        <f t="shared" si="23"/>
        <v>0</v>
      </c>
    </row>
    <row r="44" spans="1:40" x14ac:dyDescent="0.25">
      <c r="A44" s="5" t="s">
        <v>33</v>
      </c>
      <c r="B44" s="5" t="s">
        <v>34</v>
      </c>
      <c r="C44" s="18">
        <v>540.09612772000003</v>
      </c>
      <c r="D44" s="6">
        <v>666.93623404100003</v>
      </c>
      <c r="E44" s="6">
        <f t="shared" si="24"/>
        <v>126.84010632100001</v>
      </c>
      <c r="F44" s="21">
        <f t="shared" si="25"/>
        <v>0.23484727960641338</v>
      </c>
      <c r="G44" s="20">
        <v>57.218347660900001</v>
      </c>
      <c r="H44" s="20">
        <v>52.9762002979</v>
      </c>
      <c r="I44" s="19">
        <v>110190.49662000001</v>
      </c>
      <c r="K44" s="22">
        <f t="shared" si="13"/>
        <v>0</v>
      </c>
      <c r="L44" s="22">
        <f t="shared" si="14"/>
        <v>0</v>
      </c>
      <c r="M44" s="22">
        <f t="shared" si="15"/>
        <v>0</v>
      </c>
      <c r="N44" s="22">
        <f t="shared" si="16"/>
        <v>0</v>
      </c>
      <c r="O44" s="22">
        <f t="shared" si="17"/>
        <v>126.84010632100001</v>
      </c>
      <c r="P44" s="22">
        <f t="shared" si="18"/>
        <v>0</v>
      </c>
      <c r="S44" s="3">
        <f t="shared" si="1"/>
        <v>0</v>
      </c>
      <c r="T44" s="3">
        <f t="shared" si="2"/>
        <v>0</v>
      </c>
      <c r="U44" s="3">
        <f t="shared" si="3"/>
        <v>0</v>
      </c>
      <c r="V44" s="3">
        <f t="shared" si="4"/>
        <v>0</v>
      </c>
      <c r="W44" s="3">
        <f t="shared" si="5"/>
        <v>540.09612772000003</v>
      </c>
      <c r="X44" s="3">
        <f t="shared" si="6"/>
        <v>0</v>
      </c>
      <c r="AA44" s="3">
        <f t="shared" si="7"/>
        <v>0</v>
      </c>
      <c r="AB44" s="3">
        <f t="shared" si="8"/>
        <v>0</v>
      </c>
      <c r="AC44" s="3">
        <f t="shared" si="9"/>
        <v>0</v>
      </c>
      <c r="AD44" s="3">
        <f t="shared" si="10"/>
        <v>0</v>
      </c>
      <c r="AE44" s="3">
        <f t="shared" si="11"/>
        <v>666.93623404100003</v>
      </c>
      <c r="AF44" s="3">
        <f t="shared" si="12"/>
        <v>0</v>
      </c>
      <c r="AJ44" s="3">
        <f t="shared" si="19"/>
        <v>0</v>
      </c>
      <c r="AK44" s="3">
        <f t="shared" si="20"/>
        <v>0</v>
      </c>
      <c r="AL44" s="3">
        <f t="shared" si="21"/>
        <v>0</v>
      </c>
      <c r="AM44" s="3">
        <f t="shared" si="22"/>
        <v>0</v>
      </c>
      <c r="AN44" s="3">
        <f t="shared" si="23"/>
        <v>0</v>
      </c>
    </row>
    <row r="45" spans="1:40" x14ac:dyDescent="0.25">
      <c r="A45" s="5" t="s">
        <v>35</v>
      </c>
      <c r="B45" s="5" t="s">
        <v>36</v>
      </c>
      <c r="C45" s="18">
        <v>349.05328228100001</v>
      </c>
      <c r="D45" s="6">
        <v>384.83570757199999</v>
      </c>
      <c r="E45" s="6">
        <f t="shared" si="24"/>
        <v>35.782425290999981</v>
      </c>
      <c r="F45" s="21">
        <f t="shared" si="25"/>
        <v>0.10251278846933715</v>
      </c>
      <c r="G45" s="20">
        <v>66.530844523799999</v>
      </c>
      <c r="H45" s="20">
        <v>63.741162297400003</v>
      </c>
      <c r="I45" s="19">
        <v>132581.61757900001</v>
      </c>
      <c r="K45" s="22">
        <f t="shared" si="13"/>
        <v>0</v>
      </c>
      <c r="L45" s="22">
        <f t="shared" si="14"/>
        <v>0</v>
      </c>
      <c r="M45" s="22">
        <f t="shared" si="15"/>
        <v>0</v>
      </c>
      <c r="N45" s="22">
        <f t="shared" si="16"/>
        <v>0</v>
      </c>
      <c r="O45" s="22">
        <f t="shared" si="17"/>
        <v>0</v>
      </c>
      <c r="P45" s="22">
        <f t="shared" si="18"/>
        <v>35.782425290999981</v>
      </c>
      <c r="S45" s="3">
        <f t="shared" si="1"/>
        <v>0</v>
      </c>
      <c r="T45" s="3">
        <f t="shared" si="2"/>
        <v>0</v>
      </c>
      <c r="U45" s="3">
        <f t="shared" si="3"/>
        <v>0</v>
      </c>
      <c r="V45" s="3">
        <f t="shared" si="4"/>
        <v>0</v>
      </c>
      <c r="W45" s="3">
        <f t="shared" si="5"/>
        <v>0</v>
      </c>
      <c r="X45" s="3">
        <f t="shared" si="6"/>
        <v>349.05328228100001</v>
      </c>
      <c r="AA45" s="3">
        <f t="shared" si="7"/>
        <v>0</v>
      </c>
      <c r="AB45" s="3">
        <f t="shared" si="8"/>
        <v>0</v>
      </c>
      <c r="AC45" s="3">
        <f t="shared" si="9"/>
        <v>0</v>
      </c>
      <c r="AD45" s="3">
        <f t="shared" si="10"/>
        <v>0</v>
      </c>
      <c r="AE45" s="3">
        <f t="shared" si="11"/>
        <v>0</v>
      </c>
      <c r="AF45" s="3">
        <f t="shared" si="12"/>
        <v>384.83570757199999</v>
      </c>
      <c r="AJ45" s="3">
        <f t="shared" si="19"/>
        <v>0</v>
      </c>
      <c r="AK45" s="3">
        <f t="shared" si="20"/>
        <v>0</v>
      </c>
      <c r="AL45" s="3">
        <f t="shared" si="21"/>
        <v>0</v>
      </c>
      <c r="AM45" s="3">
        <f t="shared" si="22"/>
        <v>0</v>
      </c>
      <c r="AN45" s="3">
        <f t="shared" si="23"/>
        <v>0</v>
      </c>
    </row>
    <row r="46" spans="1:40" x14ac:dyDescent="0.25">
      <c r="A46" s="5" t="s">
        <v>37</v>
      </c>
      <c r="B46" s="5" t="s">
        <v>38</v>
      </c>
      <c r="C46" s="18">
        <v>477.41133774399998</v>
      </c>
      <c r="D46" s="6">
        <v>728.07211098200003</v>
      </c>
      <c r="E46" s="6">
        <f t="shared" si="24"/>
        <v>250.66077323800005</v>
      </c>
      <c r="F46" s="21">
        <f t="shared" si="25"/>
        <v>0.52504151749410422</v>
      </c>
      <c r="G46" s="20">
        <v>45.355476927300003</v>
      </c>
      <c r="H46" s="20">
        <v>36.654839880799997</v>
      </c>
      <c r="I46" s="19">
        <v>76242.066951999994</v>
      </c>
      <c r="K46" s="22">
        <f t="shared" si="13"/>
        <v>0</v>
      </c>
      <c r="L46" s="22">
        <f t="shared" si="14"/>
        <v>0</v>
      </c>
      <c r="M46" s="22">
        <f t="shared" si="15"/>
        <v>0</v>
      </c>
      <c r="N46" s="22">
        <f t="shared" si="16"/>
        <v>250.66077323800005</v>
      </c>
      <c r="O46" s="22">
        <f t="shared" si="17"/>
        <v>0</v>
      </c>
      <c r="P46" s="22">
        <f t="shared" si="18"/>
        <v>0</v>
      </c>
      <c r="S46" s="3">
        <f t="shared" si="1"/>
        <v>0</v>
      </c>
      <c r="T46" s="3">
        <f t="shared" si="2"/>
        <v>0</v>
      </c>
      <c r="U46" s="3">
        <f t="shared" si="3"/>
        <v>0</v>
      </c>
      <c r="V46" s="3">
        <f t="shared" si="4"/>
        <v>477.41133774399998</v>
      </c>
      <c r="W46" s="3">
        <f t="shared" si="5"/>
        <v>0</v>
      </c>
      <c r="X46" s="3">
        <f t="shared" si="6"/>
        <v>0</v>
      </c>
      <c r="AA46" s="3">
        <f t="shared" si="7"/>
        <v>0</v>
      </c>
      <c r="AB46" s="3">
        <f t="shared" si="8"/>
        <v>0</v>
      </c>
      <c r="AC46" s="3">
        <f t="shared" si="9"/>
        <v>0</v>
      </c>
      <c r="AD46" s="3">
        <f t="shared" si="10"/>
        <v>728.07211098200003</v>
      </c>
      <c r="AE46" s="3">
        <f t="shared" si="11"/>
        <v>0</v>
      </c>
      <c r="AF46" s="3">
        <f t="shared" si="12"/>
        <v>0</v>
      </c>
      <c r="AJ46" s="3">
        <f t="shared" si="19"/>
        <v>0</v>
      </c>
      <c r="AK46" s="3">
        <f t="shared" si="20"/>
        <v>0</v>
      </c>
      <c r="AL46" s="3">
        <f t="shared" si="21"/>
        <v>0</v>
      </c>
      <c r="AM46" s="3">
        <f t="shared" si="22"/>
        <v>0</v>
      </c>
      <c r="AN46" s="3">
        <f t="shared" si="23"/>
        <v>0</v>
      </c>
    </row>
    <row r="47" spans="1:40" x14ac:dyDescent="0.25">
      <c r="A47" s="5" t="s">
        <v>39</v>
      </c>
      <c r="B47" s="5" t="s">
        <v>40</v>
      </c>
      <c r="C47" s="18">
        <v>105.813499972</v>
      </c>
      <c r="D47" s="6">
        <v>59.720947379499997</v>
      </c>
      <c r="E47" s="6">
        <f t="shared" si="24"/>
        <v>-46.092552592500006</v>
      </c>
      <c r="F47" s="21">
        <f t="shared" si="25"/>
        <v>-0.43560181455765906</v>
      </c>
      <c r="G47" s="20">
        <v>66.467265186399999</v>
      </c>
      <c r="H47" s="20">
        <v>56.168501798500003</v>
      </c>
      <c r="I47" s="19">
        <v>116830.483741</v>
      </c>
      <c r="K47" s="22">
        <f t="shared" si="13"/>
        <v>0</v>
      </c>
      <c r="L47" s="22">
        <f t="shared" si="14"/>
        <v>0</v>
      </c>
      <c r="M47" s="22">
        <f t="shared" si="15"/>
        <v>0</v>
      </c>
      <c r="N47" s="22">
        <f t="shared" si="16"/>
        <v>0</v>
      </c>
      <c r="O47" s="22">
        <f t="shared" si="17"/>
        <v>-46.092552592500006</v>
      </c>
      <c r="P47" s="22">
        <f t="shared" si="18"/>
        <v>0</v>
      </c>
      <c r="S47" s="3">
        <f t="shared" si="1"/>
        <v>0</v>
      </c>
      <c r="T47" s="3">
        <f t="shared" si="2"/>
        <v>0</v>
      </c>
      <c r="U47" s="3">
        <f t="shared" si="3"/>
        <v>0</v>
      </c>
      <c r="V47" s="3">
        <f t="shared" si="4"/>
        <v>0</v>
      </c>
      <c r="W47" s="3">
        <f t="shared" si="5"/>
        <v>105.813499972</v>
      </c>
      <c r="X47" s="3">
        <f t="shared" si="6"/>
        <v>0</v>
      </c>
      <c r="AA47" s="3">
        <f t="shared" si="7"/>
        <v>0</v>
      </c>
      <c r="AB47" s="3">
        <f t="shared" si="8"/>
        <v>0</v>
      </c>
      <c r="AC47" s="3">
        <f t="shared" si="9"/>
        <v>0</v>
      </c>
      <c r="AD47" s="3">
        <f t="shared" si="10"/>
        <v>0</v>
      </c>
      <c r="AE47" s="3">
        <f t="shared" si="11"/>
        <v>59.720947379499997</v>
      </c>
      <c r="AF47" s="3">
        <f t="shared" si="12"/>
        <v>0</v>
      </c>
      <c r="AJ47" s="3">
        <f t="shared" si="19"/>
        <v>0</v>
      </c>
      <c r="AK47" s="3">
        <f t="shared" si="20"/>
        <v>0</v>
      </c>
      <c r="AL47" s="3">
        <f t="shared" si="21"/>
        <v>0</v>
      </c>
      <c r="AM47" s="3">
        <f t="shared" si="22"/>
        <v>0</v>
      </c>
      <c r="AN47" s="3">
        <f t="shared" si="23"/>
        <v>0</v>
      </c>
    </row>
    <row r="48" spans="1:40" x14ac:dyDescent="0.25">
      <c r="A48" s="5" t="s">
        <v>41</v>
      </c>
      <c r="B48" s="5" t="s">
        <v>42</v>
      </c>
      <c r="C48" s="18">
        <v>339.04231062999997</v>
      </c>
      <c r="D48" s="6">
        <v>715.548744844</v>
      </c>
      <c r="E48" s="6">
        <f t="shared" si="24"/>
        <v>376.50643421400002</v>
      </c>
      <c r="F48" s="21">
        <f t="shared" si="25"/>
        <v>1.1104998473918644</v>
      </c>
      <c r="G48" s="20">
        <v>60.292374531599997</v>
      </c>
      <c r="H48" s="20">
        <v>53.388245109099998</v>
      </c>
      <c r="I48" s="19">
        <v>111047.549827</v>
      </c>
      <c r="K48" s="22">
        <f t="shared" si="13"/>
        <v>0</v>
      </c>
      <c r="L48" s="22">
        <f t="shared" si="14"/>
        <v>0</v>
      </c>
      <c r="M48" s="22">
        <f t="shared" si="15"/>
        <v>0</v>
      </c>
      <c r="N48" s="22">
        <f t="shared" si="16"/>
        <v>0</v>
      </c>
      <c r="O48" s="22">
        <f t="shared" si="17"/>
        <v>376.50643421400002</v>
      </c>
      <c r="P48" s="22">
        <f t="shared" si="18"/>
        <v>0</v>
      </c>
      <c r="S48" s="3">
        <f t="shared" si="1"/>
        <v>0</v>
      </c>
      <c r="T48" s="3">
        <f t="shared" si="2"/>
        <v>0</v>
      </c>
      <c r="U48" s="3">
        <f t="shared" si="3"/>
        <v>0</v>
      </c>
      <c r="V48" s="3">
        <f t="shared" si="4"/>
        <v>0</v>
      </c>
      <c r="W48" s="3">
        <f t="shared" si="5"/>
        <v>339.04231062999997</v>
      </c>
      <c r="X48" s="3">
        <f t="shared" si="6"/>
        <v>0</v>
      </c>
      <c r="AA48" s="3">
        <f t="shared" si="7"/>
        <v>0</v>
      </c>
      <c r="AB48" s="3">
        <f t="shared" si="8"/>
        <v>0</v>
      </c>
      <c r="AC48" s="3">
        <f t="shared" si="9"/>
        <v>0</v>
      </c>
      <c r="AD48" s="3">
        <f t="shared" si="10"/>
        <v>0</v>
      </c>
      <c r="AE48" s="3">
        <f t="shared" si="11"/>
        <v>715.548744844</v>
      </c>
      <c r="AF48" s="3">
        <f t="shared" si="12"/>
        <v>0</v>
      </c>
      <c r="AJ48" s="3">
        <f t="shared" si="19"/>
        <v>0</v>
      </c>
      <c r="AK48" s="3">
        <f t="shared" si="20"/>
        <v>0</v>
      </c>
      <c r="AL48" s="3">
        <f t="shared" si="21"/>
        <v>0</v>
      </c>
      <c r="AM48" s="3">
        <f t="shared" si="22"/>
        <v>0</v>
      </c>
      <c r="AN48" s="3">
        <f t="shared" si="23"/>
        <v>0</v>
      </c>
    </row>
    <row r="49" spans="1:40" x14ac:dyDescent="0.25">
      <c r="A49" s="5" t="s">
        <v>43</v>
      </c>
      <c r="B49" s="5" t="s">
        <v>44</v>
      </c>
      <c r="C49" s="18">
        <v>140.83444494</v>
      </c>
      <c r="D49" s="6">
        <v>215.48717249200001</v>
      </c>
      <c r="E49" s="6">
        <f t="shared" si="24"/>
        <v>74.652727552000016</v>
      </c>
      <c r="F49" s="21">
        <f t="shared" si="25"/>
        <v>0.53007435491938415</v>
      </c>
      <c r="G49" s="20">
        <v>56.905983376800002</v>
      </c>
      <c r="H49" s="20">
        <v>51.214217982599997</v>
      </c>
      <c r="I49" s="19">
        <v>106525.573404</v>
      </c>
      <c r="K49" s="22">
        <f t="shared" si="13"/>
        <v>0</v>
      </c>
      <c r="L49" s="22">
        <f t="shared" si="14"/>
        <v>0</v>
      </c>
      <c r="M49" s="22">
        <f t="shared" si="15"/>
        <v>0</v>
      </c>
      <c r="N49" s="22">
        <f t="shared" si="16"/>
        <v>0</v>
      </c>
      <c r="O49" s="22">
        <f t="shared" si="17"/>
        <v>74.652727552000016</v>
      </c>
      <c r="P49" s="22">
        <f t="shared" si="18"/>
        <v>0</v>
      </c>
      <c r="S49" s="3">
        <f t="shared" si="1"/>
        <v>0</v>
      </c>
      <c r="T49" s="3">
        <f t="shared" si="2"/>
        <v>0</v>
      </c>
      <c r="U49" s="3">
        <f t="shared" si="3"/>
        <v>0</v>
      </c>
      <c r="V49" s="3">
        <f t="shared" si="4"/>
        <v>0</v>
      </c>
      <c r="W49" s="3">
        <f t="shared" si="5"/>
        <v>140.83444494</v>
      </c>
      <c r="X49" s="3">
        <f t="shared" si="6"/>
        <v>0</v>
      </c>
      <c r="AA49" s="3">
        <f t="shared" si="7"/>
        <v>0</v>
      </c>
      <c r="AB49" s="3">
        <f t="shared" si="8"/>
        <v>0</v>
      </c>
      <c r="AC49" s="3">
        <f t="shared" si="9"/>
        <v>0</v>
      </c>
      <c r="AD49" s="3">
        <f t="shared" si="10"/>
        <v>0</v>
      </c>
      <c r="AE49" s="3">
        <f t="shared" si="11"/>
        <v>215.48717249200001</v>
      </c>
      <c r="AF49" s="3">
        <f t="shared" si="12"/>
        <v>0</v>
      </c>
      <c r="AJ49" s="3">
        <f t="shared" si="19"/>
        <v>0</v>
      </c>
      <c r="AK49" s="3">
        <f t="shared" si="20"/>
        <v>0</v>
      </c>
      <c r="AL49" s="3">
        <f t="shared" si="21"/>
        <v>0</v>
      </c>
      <c r="AM49" s="3">
        <f t="shared" si="22"/>
        <v>0</v>
      </c>
      <c r="AN49" s="3">
        <f t="shared" si="23"/>
        <v>0</v>
      </c>
    </row>
    <row r="50" spans="1:40" x14ac:dyDescent="0.25">
      <c r="A50" s="5" t="s">
        <v>45</v>
      </c>
      <c r="B50" s="5" t="s">
        <v>46</v>
      </c>
      <c r="C50" s="18">
        <v>452.25859923299998</v>
      </c>
      <c r="D50" s="6">
        <v>569.06994651900004</v>
      </c>
      <c r="E50" s="6">
        <f t="shared" si="24"/>
        <v>116.81134728600006</v>
      </c>
      <c r="F50" s="21">
        <f t="shared" si="25"/>
        <v>0.25828441401469027</v>
      </c>
      <c r="G50" s="20">
        <v>16.451632406200002</v>
      </c>
      <c r="H50" s="20">
        <v>11.767053192700001</v>
      </c>
      <c r="I50" s="19">
        <v>24475.470640899999</v>
      </c>
      <c r="K50" s="22">
        <f t="shared" si="13"/>
        <v>116.81134728600006</v>
      </c>
      <c r="L50" s="22">
        <f t="shared" si="14"/>
        <v>0</v>
      </c>
      <c r="M50" s="22">
        <f t="shared" si="15"/>
        <v>0</v>
      </c>
      <c r="N50" s="22">
        <f t="shared" si="16"/>
        <v>0</v>
      </c>
      <c r="O50" s="22">
        <f t="shared" si="17"/>
        <v>0</v>
      </c>
      <c r="P50" s="22">
        <f t="shared" si="18"/>
        <v>0</v>
      </c>
      <c r="S50" s="3">
        <f t="shared" si="1"/>
        <v>452.25859923299998</v>
      </c>
      <c r="T50" s="3">
        <f t="shared" si="2"/>
        <v>0</v>
      </c>
      <c r="U50" s="3">
        <f t="shared" si="3"/>
        <v>0</v>
      </c>
      <c r="V50" s="3">
        <f t="shared" si="4"/>
        <v>0</v>
      </c>
      <c r="W50" s="3">
        <f t="shared" si="5"/>
        <v>0</v>
      </c>
      <c r="X50" s="3">
        <f t="shared" si="6"/>
        <v>0</v>
      </c>
      <c r="AA50" s="3">
        <f t="shared" si="7"/>
        <v>569.06994651900004</v>
      </c>
      <c r="AB50" s="3">
        <f t="shared" si="8"/>
        <v>0</v>
      </c>
      <c r="AC50" s="3">
        <f t="shared" si="9"/>
        <v>0</v>
      </c>
      <c r="AD50" s="3">
        <f t="shared" si="10"/>
        <v>0</v>
      </c>
      <c r="AE50" s="3">
        <f t="shared" si="11"/>
        <v>0</v>
      </c>
      <c r="AF50" s="3">
        <f t="shared" si="12"/>
        <v>0</v>
      </c>
      <c r="AJ50" s="3">
        <f t="shared" si="19"/>
        <v>116.81134728600006</v>
      </c>
      <c r="AK50" s="3">
        <f t="shared" si="20"/>
        <v>116.81134728600006</v>
      </c>
      <c r="AL50" s="3">
        <f t="shared" si="21"/>
        <v>116.81134728600006</v>
      </c>
      <c r="AM50" s="3">
        <f t="shared" si="22"/>
        <v>116.81134728600006</v>
      </c>
      <c r="AN50" s="3">
        <f t="shared" si="23"/>
        <v>116.81134728600006</v>
      </c>
    </row>
    <row r="51" spans="1:40" x14ac:dyDescent="0.25">
      <c r="A51" s="5" t="s">
        <v>47</v>
      </c>
      <c r="B51" s="5" t="s">
        <v>48</v>
      </c>
      <c r="C51" s="18">
        <v>2611.0742930199999</v>
      </c>
      <c r="D51" s="6">
        <v>3478.4814188400001</v>
      </c>
      <c r="E51" s="6">
        <f t="shared" si="24"/>
        <v>867.40712582000015</v>
      </c>
      <c r="F51" s="21">
        <f t="shared" si="25"/>
        <v>0.33220315796405264</v>
      </c>
      <c r="G51" s="20">
        <v>35.472130814800003</v>
      </c>
      <c r="H51" s="20">
        <v>33.006917425899999</v>
      </c>
      <c r="I51" s="19">
        <v>68654.388245900001</v>
      </c>
      <c r="K51" s="22">
        <f t="shared" si="13"/>
        <v>0</v>
      </c>
      <c r="L51" s="22">
        <f t="shared" si="14"/>
        <v>0</v>
      </c>
      <c r="M51" s="22">
        <f t="shared" si="15"/>
        <v>867.40712582000015</v>
      </c>
      <c r="N51" s="22">
        <f t="shared" si="16"/>
        <v>0</v>
      </c>
      <c r="O51" s="22">
        <f t="shared" si="17"/>
        <v>0</v>
      </c>
      <c r="P51" s="22">
        <f t="shared" si="18"/>
        <v>0</v>
      </c>
      <c r="S51" s="3">
        <f t="shared" si="1"/>
        <v>0</v>
      </c>
      <c r="T51" s="3">
        <f t="shared" si="2"/>
        <v>0</v>
      </c>
      <c r="U51" s="3">
        <f t="shared" si="3"/>
        <v>2611.0742930199999</v>
      </c>
      <c r="V51" s="3">
        <f t="shared" si="4"/>
        <v>0</v>
      </c>
      <c r="W51" s="3">
        <f t="shared" si="5"/>
        <v>0</v>
      </c>
      <c r="X51" s="3">
        <f t="shared" si="6"/>
        <v>0</v>
      </c>
      <c r="AA51" s="3">
        <f t="shared" si="7"/>
        <v>0</v>
      </c>
      <c r="AB51" s="3">
        <f t="shared" si="8"/>
        <v>0</v>
      </c>
      <c r="AC51" s="3">
        <f t="shared" si="9"/>
        <v>3478.4814188400001</v>
      </c>
      <c r="AD51" s="3">
        <f t="shared" si="10"/>
        <v>0</v>
      </c>
      <c r="AE51" s="3">
        <f t="shared" si="11"/>
        <v>0</v>
      </c>
      <c r="AF51" s="3">
        <f t="shared" si="12"/>
        <v>0</v>
      </c>
      <c r="AJ51" s="3">
        <f t="shared" si="19"/>
        <v>0</v>
      </c>
      <c r="AK51" s="3">
        <f t="shared" si="20"/>
        <v>0</v>
      </c>
      <c r="AL51" s="3">
        <f t="shared" si="21"/>
        <v>0</v>
      </c>
      <c r="AM51" s="3">
        <f t="shared" si="22"/>
        <v>0</v>
      </c>
      <c r="AN51" s="3">
        <f t="shared" si="23"/>
        <v>0</v>
      </c>
    </row>
    <row r="52" spans="1:40" x14ac:dyDescent="0.25">
      <c r="A52" s="5" t="s">
        <v>49</v>
      </c>
      <c r="B52" s="5" t="s">
        <v>50</v>
      </c>
      <c r="C52" s="18">
        <v>323.41983359599999</v>
      </c>
      <c r="D52" s="6">
        <v>338.39184925000001</v>
      </c>
      <c r="E52" s="6">
        <f t="shared" si="24"/>
        <v>14.972015654000018</v>
      </c>
      <c r="F52" s="21">
        <f t="shared" si="25"/>
        <v>4.6292818493940346E-2</v>
      </c>
      <c r="G52" s="20">
        <v>21.8433012369</v>
      </c>
      <c r="H52" s="20">
        <v>20.873235280999999</v>
      </c>
      <c r="I52" s="19">
        <v>43416.329384500001</v>
      </c>
      <c r="K52" s="22">
        <f t="shared" si="13"/>
        <v>0</v>
      </c>
      <c r="L52" s="22">
        <f t="shared" si="14"/>
        <v>14.972015654000018</v>
      </c>
      <c r="M52" s="22">
        <f t="shared" si="15"/>
        <v>0</v>
      </c>
      <c r="N52" s="22">
        <f t="shared" si="16"/>
        <v>0</v>
      </c>
      <c r="O52" s="22">
        <f t="shared" si="17"/>
        <v>0</v>
      </c>
      <c r="P52" s="22">
        <f t="shared" si="18"/>
        <v>0</v>
      </c>
      <c r="S52" s="3">
        <f t="shared" si="1"/>
        <v>0</v>
      </c>
      <c r="T52" s="3">
        <f t="shared" si="2"/>
        <v>323.41983359599999</v>
      </c>
      <c r="U52" s="3">
        <f t="shared" si="3"/>
        <v>0</v>
      </c>
      <c r="V52" s="3">
        <f t="shared" si="4"/>
        <v>0</v>
      </c>
      <c r="W52" s="3">
        <f t="shared" si="5"/>
        <v>0</v>
      </c>
      <c r="X52" s="3">
        <f t="shared" si="6"/>
        <v>0</v>
      </c>
      <c r="AA52" s="3">
        <f t="shared" si="7"/>
        <v>0</v>
      </c>
      <c r="AB52" s="3">
        <f t="shared" si="8"/>
        <v>338.39184925000001</v>
      </c>
      <c r="AC52" s="3">
        <f t="shared" si="9"/>
        <v>0</v>
      </c>
      <c r="AD52" s="3">
        <f t="shared" si="10"/>
        <v>0</v>
      </c>
      <c r="AE52" s="3">
        <f t="shared" si="11"/>
        <v>0</v>
      </c>
      <c r="AF52" s="3">
        <f t="shared" si="12"/>
        <v>0</v>
      </c>
      <c r="AJ52" s="3">
        <f t="shared" si="19"/>
        <v>0</v>
      </c>
      <c r="AK52" s="3">
        <f t="shared" si="20"/>
        <v>0</v>
      </c>
      <c r="AL52" s="3">
        <f t="shared" si="21"/>
        <v>14.972015654000018</v>
      </c>
      <c r="AM52" s="3">
        <f t="shared" si="22"/>
        <v>0</v>
      </c>
      <c r="AN52" s="3">
        <f t="shared" si="23"/>
        <v>14.972015654000018</v>
      </c>
    </row>
    <row r="53" spans="1:40" x14ac:dyDescent="0.25">
      <c r="A53" s="5" t="s">
        <v>51</v>
      </c>
      <c r="B53" s="5" t="s">
        <v>52</v>
      </c>
      <c r="C53" s="18">
        <v>1269.4347617400001</v>
      </c>
      <c r="D53" s="6">
        <v>1707.8324908899999</v>
      </c>
      <c r="E53" s="6">
        <f t="shared" si="24"/>
        <v>438.3977291499998</v>
      </c>
      <c r="F53" s="21">
        <f t="shared" si="25"/>
        <v>0.3453487665243174</v>
      </c>
      <c r="G53" s="20">
        <v>40.083785234099999</v>
      </c>
      <c r="H53" s="20">
        <v>38.3377618313</v>
      </c>
      <c r="I53" s="19">
        <v>79742.544609000004</v>
      </c>
      <c r="K53" s="22">
        <f t="shared" si="13"/>
        <v>0</v>
      </c>
      <c r="L53" s="22">
        <f t="shared" si="14"/>
        <v>0</v>
      </c>
      <c r="M53" s="22">
        <f t="shared" si="15"/>
        <v>0</v>
      </c>
      <c r="N53" s="22">
        <f t="shared" si="16"/>
        <v>438.3977291499998</v>
      </c>
      <c r="O53" s="22">
        <f t="shared" si="17"/>
        <v>0</v>
      </c>
      <c r="P53" s="22">
        <f t="shared" si="18"/>
        <v>0</v>
      </c>
      <c r="S53" s="3">
        <f t="shared" si="1"/>
        <v>0</v>
      </c>
      <c r="T53" s="3">
        <f t="shared" si="2"/>
        <v>0</v>
      </c>
      <c r="U53" s="3">
        <f t="shared" si="3"/>
        <v>0</v>
      </c>
      <c r="V53" s="3">
        <f t="shared" si="4"/>
        <v>1269.4347617400001</v>
      </c>
      <c r="W53" s="3">
        <f t="shared" si="5"/>
        <v>0</v>
      </c>
      <c r="X53" s="3">
        <f t="shared" si="6"/>
        <v>0</v>
      </c>
      <c r="AA53" s="3">
        <f t="shared" si="7"/>
        <v>0</v>
      </c>
      <c r="AB53" s="3">
        <f t="shared" si="8"/>
        <v>0</v>
      </c>
      <c r="AC53" s="3">
        <f t="shared" si="9"/>
        <v>0</v>
      </c>
      <c r="AD53" s="3">
        <f t="shared" si="10"/>
        <v>1707.8324908899999</v>
      </c>
      <c r="AE53" s="3">
        <f t="shared" si="11"/>
        <v>0</v>
      </c>
      <c r="AF53" s="3">
        <f t="shared" si="12"/>
        <v>0</v>
      </c>
      <c r="AJ53" s="3">
        <f t="shared" si="19"/>
        <v>0</v>
      </c>
      <c r="AK53" s="3">
        <f t="shared" si="20"/>
        <v>0</v>
      </c>
      <c r="AL53" s="3">
        <f t="shared" si="21"/>
        <v>0</v>
      </c>
      <c r="AM53" s="3">
        <f t="shared" si="22"/>
        <v>0</v>
      </c>
      <c r="AN53" s="3">
        <f t="shared" si="23"/>
        <v>0</v>
      </c>
    </row>
    <row r="54" spans="1:40" x14ac:dyDescent="0.25">
      <c r="A54" s="5" t="s">
        <v>53</v>
      </c>
      <c r="B54" s="5" t="s">
        <v>54</v>
      </c>
      <c r="C54" s="18">
        <v>401.620513862</v>
      </c>
      <c r="D54" s="6">
        <v>424.370359296</v>
      </c>
      <c r="E54" s="6">
        <f t="shared" si="24"/>
        <v>22.749845434000008</v>
      </c>
      <c r="F54" s="21">
        <f t="shared" si="25"/>
        <v>5.6645128046962853E-2</v>
      </c>
      <c r="G54" s="20">
        <v>63.566081355100003</v>
      </c>
      <c r="H54" s="20">
        <v>55.860075442000003</v>
      </c>
      <c r="I54" s="19">
        <v>116188.956919</v>
      </c>
      <c r="K54" s="22">
        <f t="shared" si="13"/>
        <v>0</v>
      </c>
      <c r="L54" s="22">
        <f t="shared" si="14"/>
        <v>0</v>
      </c>
      <c r="M54" s="22">
        <f t="shared" si="15"/>
        <v>0</v>
      </c>
      <c r="N54" s="22">
        <f t="shared" si="16"/>
        <v>0</v>
      </c>
      <c r="O54" s="22">
        <f t="shared" si="17"/>
        <v>22.749845434000008</v>
      </c>
      <c r="P54" s="22">
        <f t="shared" si="18"/>
        <v>0</v>
      </c>
      <c r="S54" s="3">
        <f t="shared" si="1"/>
        <v>0</v>
      </c>
      <c r="T54" s="3">
        <f t="shared" si="2"/>
        <v>0</v>
      </c>
      <c r="U54" s="3">
        <f t="shared" si="3"/>
        <v>0</v>
      </c>
      <c r="V54" s="3">
        <f t="shared" si="4"/>
        <v>0</v>
      </c>
      <c r="W54" s="3">
        <f t="shared" si="5"/>
        <v>401.620513862</v>
      </c>
      <c r="X54" s="3">
        <f t="shared" si="6"/>
        <v>0</v>
      </c>
      <c r="AA54" s="3">
        <f t="shared" si="7"/>
        <v>0</v>
      </c>
      <c r="AB54" s="3">
        <f t="shared" si="8"/>
        <v>0</v>
      </c>
      <c r="AC54" s="3">
        <f t="shared" si="9"/>
        <v>0</v>
      </c>
      <c r="AD54" s="3">
        <f t="shared" si="10"/>
        <v>0</v>
      </c>
      <c r="AE54" s="3">
        <f t="shared" si="11"/>
        <v>424.370359296</v>
      </c>
      <c r="AF54" s="3">
        <f t="shared" si="12"/>
        <v>0</v>
      </c>
      <c r="AJ54" s="3">
        <f t="shared" si="19"/>
        <v>0</v>
      </c>
      <c r="AK54" s="3">
        <f t="shared" si="20"/>
        <v>0</v>
      </c>
      <c r="AL54" s="3">
        <f t="shared" si="21"/>
        <v>0</v>
      </c>
      <c r="AM54" s="3">
        <f t="shared" si="22"/>
        <v>0</v>
      </c>
      <c r="AN54" s="3">
        <f t="shared" si="23"/>
        <v>0</v>
      </c>
    </row>
    <row r="55" spans="1:40" x14ac:dyDescent="0.25">
      <c r="A55" s="5" t="s">
        <v>55</v>
      </c>
      <c r="B55" s="5" t="s">
        <v>56</v>
      </c>
      <c r="C55" s="18">
        <v>195.32503696399999</v>
      </c>
      <c r="D55" s="6">
        <v>267.77158831499997</v>
      </c>
      <c r="E55" s="6">
        <f t="shared" si="24"/>
        <v>72.446551350999982</v>
      </c>
      <c r="F55" s="21">
        <f t="shared" si="25"/>
        <v>0.37090253495947106</v>
      </c>
      <c r="G55" s="20">
        <v>34.279217203999998</v>
      </c>
      <c r="H55" s="20">
        <v>26.377847212700001</v>
      </c>
      <c r="I55" s="19">
        <v>54865.922202399997</v>
      </c>
      <c r="K55" s="22">
        <f t="shared" si="13"/>
        <v>0</v>
      </c>
      <c r="L55" s="22">
        <f t="shared" si="14"/>
        <v>0</v>
      </c>
      <c r="M55" s="22">
        <f t="shared" si="15"/>
        <v>72.446551350999982</v>
      </c>
      <c r="N55" s="22">
        <f t="shared" si="16"/>
        <v>0</v>
      </c>
      <c r="O55" s="22">
        <f t="shared" si="17"/>
        <v>0</v>
      </c>
      <c r="P55" s="22">
        <f t="shared" si="18"/>
        <v>0</v>
      </c>
      <c r="S55" s="3">
        <f t="shared" si="1"/>
        <v>0</v>
      </c>
      <c r="T55" s="3">
        <f t="shared" si="2"/>
        <v>0</v>
      </c>
      <c r="U55" s="3">
        <f t="shared" si="3"/>
        <v>195.32503696399999</v>
      </c>
      <c r="V55" s="3">
        <f t="shared" si="4"/>
        <v>0</v>
      </c>
      <c r="W55" s="3">
        <f t="shared" si="5"/>
        <v>0</v>
      </c>
      <c r="X55" s="3">
        <f t="shared" si="6"/>
        <v>0</v>
      </c>
      <c r="AA55" s="3">
        <f t="shared" si="7"/>
        <v>0</v>
      </c>
      <c r="AB55" s="3">
        <f t="shared" si="8"/>
        <v>0</v>
      </c>
      <c r="AC55" s="3">
        <f t="shared" si="9"/>
        <v>267.77158831499997</v>
      </c>
      <c r="AD55" s="3">
        <f t="shared" si="10"/>
        <v>0</v>
      </c>
      <c r="AE55" s="3">
        <f t="shared" si="11"/>
        <v>0</v>
      </c>
      <c r="AF55" s="3">
        <f t="shared" si="12"/>
        <v>0</v>
      </c>
      <c r="AJ55" s="3">
        <f t="shared" si="19"/>
        <v>0</v>
      </c>
      <c r="AK55" s="3">
        <f t="shared" si="20"/>
        <v>0</v>
      </c>
      <c r="AL55" s="3">
        <f t="shared" si="21"/>
        <v>72.446551350999982</v>
      </c>
      <c r="AM55" s="3">
        <f t="shared" si="22"/>
        <v>0</v>
      </c>
      <c r="AN55" s="3">
        <f t="shared" si="23"/>
        <v>0</v>
      </c>
    </row>
    <row r="56" spans="1:40" x14ac:dyDescent="0.25">
      <c r="A56" s="5" t="s">
        <v>57</v>
      </c>
      <c r="B56" s="5" t="s">
        <v>58</v>
      </c>
      <c r="C56" s="18">
        <v>1109.9060366399999</v>
      </c>
      <c r="D56" s="6">
        <v>1143.2570582000001</v>
      </c>
      <c r="E56" s="6">
        <f t="shared" si="24"/>
        <v>33.351021560000163</v>
      </c>
      <c r="F56" s="21">
        <f t="shared" si="25"/>
        <v>3.0048509026010126E-2</v>
      </c>
      <c r="G56" s="20">
        <v>77.593963974299996</v>
      </c>
      <c r="H56" s="20">
        <v>73.315328278500004</v>
      </c>
      <c r="I56" s="19">
        <v>152495.88281899999</v>
      </c>
      <c r="K56" s="22">
        <f t="shared" si="13"/>
        <v>0</v>
      </c>
      <c r="L56" s="22">
        <f t="shared" si="14"/>
        <v>0</v>
      </c>
      <c r="M56" s="22">
        <f t="shared" si="15"/>
        <v>0</v>
      </c>
      <c r="N56" s="22">
        <f t="shared" si="16"/>
        <v>0</v>
      </c>
      <c r="O56" s="22">
        <f t="shared" si="17"/>
        <v>0</v>
      </c>
      <c r="P56" s="22">
        <f t="shared" si="18"/>
        <v>33.351021560000163</v>
      </c>
      <c r="S56" s="3">
        <f t="shared" si="1"/>
        <v>0</v>
      </c>
      <c r="T56" s="3">
        <f t="shared" si="2"/>
        <v>0</v>
      </c>
      <c r="U56" s="3">
        <f t="shared" si="3"/>
        <v>0</v>
      </c>
      <c r="V56" s="3">
        <f t="shared" si="4"/>
        <v>0</v>
      </c>
      <c r="W56" s="3">
        <f t="shared" si="5"/>
        <v>0</v>
      </c>
      <c r="X56" s="3">
        <f t="shared" si="6"/>
        <v>1109.9060366399999</v>
      </c>
      <c r="AA56" s="3">
        <f t="shared" si="7"/>
        <v>0</v>
      </c>
      <c r="AB56" s="3">
        <f t="shared" si="8"/>
        <v>0</v>
      </c>
      <c r="AC56" s="3">
        <f t="shared" si="9"/>
        <v>0</v>
      </c>
      <c r="AD56" s="3">
        <f t="shared" si="10"/>
        <v>0</v>
      </c>
      <c r="AE56" s="3">
        <f t="shared" si="11"/>
        <v>0</v>
      </c>
      <c r="AF56" s="3">
        <f t="shared" si="12"/>
        <v>1143.2570582000001</v>
      </c>
      <c r="AJ56" s="3">
        <f t="shared" si="19"/>
        <v>0</v>
      </c>
      <c r="AK56" s="3">
        <f t="shared" si="20"/>
        <v>0</v>
      </c>
      <c r="AL56" s="3">
        <f t="shared" si="21"/>
        <v>0</v>
      </c>
      <c r="AM56" s="3">
        <f t="shared" si="22"/>
        <v>0</v>
      </c>
      <c r="AN56" s="3">
        <f t="shared" si="23"/>
        <v>0</v>
      </c>
    </row>
    <row r="57" spans="1:40" x14ac:dyDescent="0.25">
      <c r="A57" s="5" t="s">
        <v>59</v>
      </c>
      <c r="B57" s="5" t="s">
        <v>60</v>
      </c>
      <c r="C57" s="18">
        <v>1422.1178758799999</v>
      </c>
      <c r="D57" s="6">
        <v>1610.77799865</v>
      </c>
      <c r="E57" s="6">
        <f t="shared" si="24"/>
        <v>188.66012277000004</v>
      </c>
      <c r="F57" s="21">
        <f t="shared" si="25"/>
        <v>0.13266138199216296</v>
      </c>
      <c r="G57" s="20">
        <v>24.5032739456</v>
      </c>
      <c r="H57" s="20">
        <v>24.155984532000002</v>
      </c>
      <c r="I57" s="19">
        <v>50244.4478265</v>
      </c>
      <c r="K57" s="22">
        <f t="shared" si="13"/>
        <v>0</v>
      </c>
      <c r="L57" s="22">
        <f t="shared" si="14"/>
        <v>0</v>
      </c>
      <c r="M57" s="22">
        <f t="shared" si="15"/>
        <v>188.66012277000004</v>
      </c>
      <c r="N57" s="22">
        <f t="shared" si="16"/>
        <v>0</v>
      </c>
      <c r="O57" s="22">
        <f t="shared" si="17"/>
        <v>0</v>
      </c>
      <c r="P57" s="22">
        <f t="shared" si="18"/>
        <v>0</v>
      </c>
      <c r="S57" s="3">
        <f t="shared" si="1"/>
        <v>0</v>
      </c>
      <c r="T57" s="3">
        <f t="shared" si="2"/>
        <v>0</v>
      </c>
      <c r="U57" s="3">
        <f t="shared" si="3"/>
        <v>1422.1178758799999</v>
      </c>
      <c r="V57" s="3">
        <f t="shared" si="4"/>
        <v>0</v>
      </c>
      <c r="W57" s="3">
        <f t="shared" si="5"/>
        <v>0</v>
      </c>
      <c r="X57" s="3">
        <f t="shared" si="6"/>
        <v>0</v>
      </c>
      <c r="AA57" s="3">
        <f t="shared" si="7"/>
        <v>0</v>
      </c>
      <c r="AB57" s="3">
        <f t="shared" si="8"/>
        <v>0</v>
      </c>
      <c r="AC57" s="3">
        <f t="shared" si="9"/>
        <v>1610.77799865</v>
      </c>
      <c r="AD57" s="3">
        <f t="shared" si="10"/>
        <v>0</v>
      </c>
      <c r="AE57" s="3">
        <f t="shared" si="11"/>
        <v>0</v>
      </c>
      <c r="AF57" s="3">
        <f t="shared" si="12"/>
        <v>0</v>
      </c>
      <c r="AJ57" s="3">
        <f t="shared" si="19"/>
        <v>0</v>
      </c>
      <c r="AK57" s="3">
        <f t="shared" si="20"/>
        <v>0</v>
      </c>
      <c r="AL57" s="3">
        <f t="shared" si="21"/>
        <v>188.66012277000004</v>
      </c>
      <c r="AM57" s="3">
        <f t="shared" si="22"/>
        <v>0</v>
      </c>
      <c r="AN57" s="3">
        <f t="shared" si="23"/>
        <v>188.66012277000004</v>
      </c>
    </row>
    <row r="58" spans="1:40" x14ac:dyDescent="0.25">
      <c r="A58" s="5" t="s">
        <v>61</v>
      </c>
      <c r="B58" s="5" t="s">
        <v>62</v>
      </c>
      <c r="C58" s="18" t="s">
        <v>739</v>
      </c>
      <c r="D58" s="6">
        <v>17.851047921900001</v>
      </c>
      <c r="E58" s="20" t="s">
        <v>740</v>
      </c>
      <c r="F58" s="20" t="s">
        <v>740</v>
      </c>
      <c r="G58" s="20">
        <v>17.1961746379</v>
      </c>
      <c r="H58" s="20">
        <v>15.4655204568</v>
      </c>
      <c r="I58" s="19">
        <v>32168.282550200001</v>
      </c>
      <c r="K58" s="22">
        <f t="shared" si="13"/>
        <v>0</v>
      </c>
      <c r="L58" s="22" t="str">
        <f t="shared" si="14"/>
        <v>Insf. Data</v>
      </c>
      <c r="M58" s="22">
        <f t="shared" si="15"/>
        <v>0</v>
      </c>
      <c r="N58" s="22">
        <f t="shared" si="16"/>
        <v>0</v>
      </c>
      <c r="O58" s="22">
        <f t="shared" si="17"/>
        <v>0</v>
      </c>
      <c r="P58" s="22">
        <f t="shared" si="18"/>
        <v>0</v>
      </c>
      <c r="S58" s="3">
        <f t="shared" si="1"/>
        <v>0</v>
      </c>
      <c r="T58" s="3" t="str">
        <f t="shared" si="2"/>
        <v>&lt;10</v>
      </c>
      <c r="U58" s="3">
        <f t="shared" si="3"/>
        <v>0</v>
      </c>
      <c r="V58" s="3">
        <f t="shared" si="4"/>
        <v>0</v>
      </c>
      <c r="W58" s="3">
        <f t="shared" si="5"/>
        <v>0</v>
      </c>
      <c r="X58" s="3">
        <f t="shared" si="6"/>
        <v>0</v>
      </c>
      <c r="AA58" s="3">
        <f t="shared" si="7"/>
        <v>0</v>
      </c>
      <c r="AB58" s="3">
        <f t="shared" si="8"/>
        <v>17.851047921900001</v>
      </c>
      <c r="AC58" s="3">
        <f t="shared" si="9"/>
        <v>0</v>
      </c>
      <c r="AD58" s="3">
        <f t="shared" si="10"/>
        <v>0</v>
      </c>
      <c r="AE58" s="3">
        <f t="shared" si="11"/>
        <v>0</v>
      </c>
      <c r="AF58" s="3">
        <f t="shared" si="12"/>
        <v>0</v>
      </c>
      <c r="AJ58" s="3">
        <f t="shared" si="19"/>
        <v>0</v>
      </c>
      <c r="AK58" s="3" t="str">
        <f t="shared" si="20"/>
        <v>Insf. Data</v>
      </c>
      <c r="AL58" s="3" t="str">
        <f t="shared" si="21"/>
        <v>Insf. Data</v>
      </c>
      <c r="AM58" s="3" t="str">
        <f t="shared" si="22"/>
        <v>Insf. Data</v>
      </c>
      <c r="AN58" s="3" t="str">
        <f t="shared" si="23"/>
        <v>Insf. Data</v>
      </c>
    </row>
    <row r="59" spans="1:40" x14ac:dyDescent="0.25">
      <c r="A59" s="5" t="s">
        <v>1467</v>
      </c>
      <c r="B59" s="5" t="s">
        <v>1468</v>
      </c>
      <c r="C59" s="18">
        <v>11.3157119813</v>
      </c>
      <c r="D59" s="6">
        <v>13.634992886299999</v>
      </c>
      <c r="E59" s="6">
        <f t="shared" si="24"/>
        <v>2.3192809049999994</v>
      </c>
      <c r="F59" s="21">
        <f t="shared" si="25"/>
        <v>0.20496111149106414</v>
      </c>
      <c r="G59" s="20">
        <v>69.372594379299997</v>
      </c>
      <c r="H59" s="20">
        <v>59.661729048399998</v>
      </c>
      <c r="I59" s="19">
        <v>124096.396421</v>
      </c>
      <c r="K59" s="22">
        <f t="shared" si="13"/>
        <v>0</v>
      </c>
      <c r="L59" s="22">
        <f t="shared" si="14"/>
        <v>0</v>
      </c>
      <c r="M59" s="22">
        <f t="shared" si="15"/>
        <v>0</v>
      </c>
      <c r="N59" s="22">
        <f t="shared" si="16"/>
        <v>0</v>
      </c>
      <c r="O59" s="22">
        <f t="shared" si="17"/>
        <v>2.3192809049999994</v>
      </c>
      <c r="P59" s="22">
        <f t="shared" si="18"/>
        <v>0</v>
      </c>
      <c r="S59" s="3">
        <f t="shared" si="1"/>
        <v>0</v>
      </c>
      <c r="T59" s="3">
        <f t="shared" si="2"/>
        <v>0</v>
      </c>
      <c r="U59" s="3">
        <f t="shared" si="3"/>
        <v>0</v>
      </c>
      <c r="V59" s="3">
        <f t="shared" si="4"/>
        <v>0</v>
      </c>
      <c r="W59" s="3">
        <f t="shared" si="5"/>
        <v>11.3157119813</v>
      </c>
      <c r="X59" s="3">
        <f t="shared" si="6"/>
        <v>0</v>
      </c>
      <c r="AA59" s="3">
        <f t="shared" si="7"/>
        <v>0</v>
      </c>
      <c r="AB59" s="3">
        <f t="shared" si="8"/>
        <v>0</v>
      </c>
      <c r="AC59" s="3">
        <f t="shared" si="9"/>
        <v>0</v>
      </c>
      <c r="AD59" s="3">
        <f t="shared" si="10"/>
        <v>0</v>
      </c>
      <c r="AE59" s="3">
        <f t="shared" si="11"/>
        <v>13.634992886299999</v>
      </c>
      <c r="AF59" s="3">
        <f t="shared" si="12"/>
        <v>0</v>
      </c>
      <c r="AJ59" s="3">
        <f t="shared" si="19"/>
        <v>0</v>
      </c>
      <c r="AK59" s="3">
        <f t="shared" si="20"/>
        <v>0</v>
      </c>
      <c r="AL59" s="3">
        <f t="shared" si="21"/>
        <v>0</v>
      </c>
      <c r="AM59" s="3">
        <f t="shared" si="22"/>
        <v>0</v>
      </c>
      <c r="AN59" s="3">
        <f t="shared" si="23"/>
        <v>0</v>
      </c>
    </row>
    <row r="60" spans="1:40" x14ac:dyDescent="0.25">
      <c r="A60" s="5" t="s">
        <v>63</v>
      </c>
      <c r="B60" s="5" t="s">
        <v>64</v>
      </c>
      <c r="C60" s="18">
        <v>181.181894728</v>
      </c>
      <c r="D60" s="6">
        <v>247.65181019400001</v>
      </c>
      <c r="E60" s="6">
        <f t="shared" si="24"/>
        <v>66.469915466000003</v>
      </c>
      <c r="F60" s="21">
        <f t="shared" si="25"/>
        <v>0.36686842008020842</v>
      </c>
      <c r="G60" s="20">
        <v>27.581192340200001</v>
      </c>
      <c r="H60" s="20">
        <v>20.358122853400001</v>
      </c>
      <c r="I60" s="19">
        <v>42344.895535000003</v>
      </c>
      <c r="K60" s="22">
        <f t="shared" si="13"/>
        <v>0</v>
      </c>
      <c r="L60" s="22">
        <f t="shared" si="14"/>
        <v>66.469915466000003</v>
      </c>
      <c r="M60" s="22">
        <f t="shared" si="15"/>
        <v>0</v>
      </c>
      <c r="N60" s="22">
        <f t="shared" si="16"/>
        <v>0</v>
      </c>
      <c r="O60" s="22">
        <f t="shared" si="17"/>
        <v>0</v>
      </c>
      <c r="P60" s="22">
        <f t="shared" si="18"/>
        <v>0</v>
      </c>
      <c r="S60" s="3">
        <f t="shared" si="1"/>
        <v>0</v>
      </c>
      <c r="T60" s="3">
        <f t="shared" si="2"/>
        <v>181.181894728</v>
      </c>
      <c r="U60" s="3">
        <f t="shared" si="3"/>
        <v>0</v>
      </c>
      <c r="V60" s="3">
        <f t="shared" si="4"/>
        <v>0</v>
      </c>
      <c r="W60" s="3">
        <f t="shared" si="5"/>
        <v>0</v>
      </c>
      <c r="X60" s="3">
        <f t="shared" si="6"/>
        <v>0</v>
      </c>
      <c r="AA60" s="3">
        <f t="shared" si="7"/>
        <v>0</v>
      </c>
      <c r="AB60" s="3">
        <f t="shared" si="8"/>
        <v>247.65181019400001</v>
      </c>
      <c r="AC60" s="3">
        <f t="shared" si="9"/>
        <v>0</v>
      </c>
      <c r="AD60" s="3">
        <f t="shared" si="10"/>
        <v>0</v>
      </c>
      <c r="AE60" s="3">
        <f t="shared" si="11"/>
        <v>0</v>
      </c>
      <c r="AF60" s="3">
        <f t="shared" si="12"/>
        <v>0</v>
      </c>
      <c r="AJ60" s="3">
        <f t="shared" si="19"/>
        <v>0</v>
      </c>
      <c r="AK60" s="3">
        <f t="shared" si="20"/>
        <v>66.469915466000003</v>
      </c>
      <c r="AL60" s="3">
        <f t="shared" si="21"/>
        <v>66.469915466000003</v>
      </c>
      <c r="AM60" s="3">
        <f t="shared" si="22"/>
        <v>0</v>
      </c>
      <c r="AN60" s="3">
        <f t="shared" si="23"/>
        <v>66.469915466000003</v>
      </c>
    </row>
    <row r="61" spans="1:40" x14ac:dyDescent="0.25">
      <c r="A61" s="5" t="s">
        <v>65</v>
      </c>
      <c r="B61" s="5" t="s">
        <v>66</v>
      </c>
      <c r="C61" s="18">
        <v>1124.7050881299999</v>
      </c>
      <c r="D61" s="6">
        <v>1704.2850072700001</v>
      </c>
      <c r="E61" s="6">
        <f t="shared" si="24"/>
        <v>579.57991914000013</v>
      </c>
      <c r="F61" s="21">
        <f t="shared" si="25"/>
        <v>0.51531723760905479</v>
      </c>
      <c r="G61" s="20">
        <v>51.119604063700002</v>
      </c>
      <c r="H61" s="20">
        <v>44.633997575899997</v>
      </c>
      <c r="I61" s="19">
        <v>92838.714957899996</v>
      </c>
      <c r="K61" s="22">
        <f t="shared" si="13"/>
        <v>0</v>
      </c>
      <c r="L61" s="22">
        <f t="shared" si="14"/>
        <v>0</v>
      </c>
      <c r="M61" s="22">
        <f t="shared" si="15"/>
        <v>0</v>
      </c>
      <c r="N61" s="22">
        <f t="shared" si="16"/>
        <v>579.57991914000013</v>
      </c>
      <c r="O61" s="22">
        <f t="shared" si="17"/>
        <v>0</v>
      </c>
      <c r="P61" s="22">
        <f t="shared" si="18"/>
        <v>0</v>
      </c>
      <c r="S61" s="3">
        <f t="shared" si="1"/>
        <v>0</v>
      </c>
      <c r="T61" s="3">
        <f t="shared" si="2"/>
        <v>0</v>
      </c>
      <c r="U61" s="3">
        <f t="shared" si="3"/>
        <v>0</v>
      </c>
      <c r="V61" s="3">
        <f t="shared" si="4"/>
        <v>1124.7050881299999</v>
      </c>
      <c r="W61" s="3">
        <f t="shared" si="5"/>
        <v>0</v>
      </c>
      <c r="X61" s="3">
        <f t="shared" si="6"/>
        <v>0</v>
      </c>
      <c r="AA61" s="3">
        <f t="shared" si="7"/>
        <v>0</v>
      </c>
      <c r="AB61" s="3">
        <f t="shared" si="8"/>
        <v>0</v>
      </c>
      <c r="AC61" s="3">
        <f t="shared" si="9"/>
        <v>0</v>
      </c>
      <c r="AD61" s="3">
        <f t="shared" si="10"/>
        <v>1704.2850072700001</v>
      </c>
      <c r="AE61" s="3">
        <f t="shared" si="11"/>
        <v>0</v>
      </c>
      <c r="AF61" s="3">
        <f t="shared" si="12"/>
        <v>0</v>
      </c>
      <c r="AJ61" s="3">
        <f t="shared" si="19"/>
        <v>0</v>
      </c>
      <c r="AK61" s="3">
        <f t="shared" si="20"/>
        <v>0</v>
      </c>
      <c r="AL61" s="3">
        <f t="shared" si="21"/>
        <v>0</v>
      </c>
      <c r="AM61" s="3">
        <f t="shared" si="22"/>
        <v>0</v>
      </c>
      <c r="AN61" s="3">
        <f t="shared" si="23"/>
        <v>0</v>
      </c>
    </row>
    <row r="62" spans="1:40" x14ac:dyDescent="0.25">
      <c r="A62" s="5" t="s">
        <v>67</v>
      </c>
      <c r="B62" s="5" t="s">
        <v>68</v>
      </c>
      <c r="C62" s="18">
        <v>152.925307084</v>
      </c>
      <c r="D62" s="6">
        <v>159.77211034999999</v>
      </c>
      <c r="E62" s="6">
        <f t="shared" si="24"/>
        <v>6.8468032659999949</v>
      </c>
      <c r="F62" s="21">
        <f t="shared" si="25"/>
        <v>4.4772205441700567E-2</v>
      </c>
      <c r="G62" s="20">
        <v>65.131103717200006</v>
      </c>
      <c r="H62" s="20">
        <v>54.267833679299997</v>
      </c>
      <c r="I62" s="19">
        <v>112877.09405299999</v>
      </c>
      <c r="K62" s="22">
        <f t="shared" si="13"/>
        <v>0</v>
      </c>
      <c r="L62" s="22">
        <f t="shared" si="14"/>
        <v>0</v>
      </c>
      <c r="M62" s="22">
        <f t="shared" si="15"/>
        <v>0</v>
      </c>
      <c r="N62" s="22">
        <f t="shared" si="16"/>
        <v>0</v>
      </c>
      <c r="O62" s="22">
        <f t="shared" si="17"/>
        <v>6.8468032659999949</v>
      </c>
      <c r="P62" s="22">
        <f t="shared" si="18"/>
        <v>0</v>
      </c>
      <c r="S62" s="3">
        <f t="shared" si="1"/>
        <v>0</v>
      </c>
      <c r="T62" s="3">
        <f t="shared" si="2"/>
        <v>0</v>
      </c>
      <c r="U62" s="3">
        <f t="shared" si="3"/>
        <v>0</v>
      </c>
      <c r="V62" s="3">
        <f t="shared" si="4"/>
        <v>0</v>
      </c>
      <c r="W62" s="3">
        <f t="shared" si="5"/>
        <v>152.925307084</v>
      </c>
      <c r="X62" s="3">
        <f t="shared" si="6"/>
        <v>0</v>
      </c>
      <c r="AA62" s="3">
        <f t="shared" si="7"/>
        <v>0</v>
      </c>
      <c r="AB62" s="3">
        <f t="shared" si="8"/>
        <v>0</v>
      </c>
      <c r="AC62" s="3">
        <f t="shared" si="9"/>
        <v>0</v>
      </c>
      <c r="AD62" s="3">
        <f t="shared" si="10"/>
        <v>0</v>
      </c>
      <c r="AE62" s="3">
        <f t="shared" si="11"/>
        <v>159.77211034999999</v>
      </c>
      <c r="AF62" s="3">
        <f t="shared" si="12"/>
        <v>0</v>
      </c>
      <c r="AJ62" s="3">
        <f t="shared" si="19"/>
        <v>0</v>
      </c>
      <c r="AK62" s="3">
        <f t="shared" si="20"/>
        <v>0</v>
      </c>
      <c r="AL62" s="3">
        <f t="shared" si="21"/>
        <v>0</v>
      </c>
      <c r="AM62" s="3">
        <f t="shared" si="22"/>
        <v>0</v>
      </c>
      <c r="AN62" s="3">
        <f t="shared" si="23"/>
        <v>0</v>
      </c>
    </row>
    <row r="63" spans="1:40" x14ac:dyDescent="0.25">
      <c r="A63" s="5" t="s">
        <v>69</v>
      </c>
      <c r="B63" s="5" t="s">
        <v>70</v>
      </c>
      <c r="C63" s="18">
        <v>162.652243774</v>
      </c>
      <c r="D63" s="6">
        <v>99.892818688600002</v>
      </c>
      <c r="E63" s="6">
        <f t="shared" si="24"/>
        <v>-62.759425085399997</v>
      </c>
      <c r="F63" s="21">
        <f t="shared" si="25"/>
        <v>-0.38585034936623547</v>
      </c>
      <c r="G63" s="20">
        <v>36.8625074435</v>
      </c>
      <c r="H63" s="20">
        <v>36.6849261025</v>
      </c>
      <c r="I63" s="19">
        <v>76304.646293199999</v>
      </c>
      <c r="K63" s="22">
        <f t="shared" si="13"/>
        <v>0</v>
      </c>
      <c r="L63" s="22">
        <f t="shared" si="14"/>
        <v>0</v>
      </c>
      <c r="M63" s="22">
        <f t="shared" si="15"/>
        <v>0</v>
      </c>
      <c r="N63" s="22">
        <f t="shared" si="16"/>
        <v>-62.759425085399997</v>
      </c>
      <c r="O63" s="22">
        <f t="shared" si="17"/>
        <v>0</v>
      </c>
      <c r="P63" s="22">
        <f t="shared" si="18"/>
        <v>0</v>
      </c>
      <c r="S63" s="3">
        <f t="shared" si="1"/>
        <v>0</v>
      </c>
      <c r="T63" s="3">
        <f t="shared" si="2"/>
        <v>0</v>
      </c>
      <c r="U63" s="3">
        <f t="shared" si="3"/>
        <v>0</v>
      </c>
      <c r="V63" s="3">
        <f t="shared" si="4"/>
        <v>162.652243774</v>
      </c>
      <c r="W63" s="3">
        <f t="shared" si="5"/>
        <v>0</v>
      </c>
      <c r="X63" s="3">
        <f t="shared" si="6"/>
        <v>0</v>
      </c>
      <c r="AA63" s="3">
        <f t="shared" si="7"/>
        <v>0</v>
      </c>
      <c r="AB63" s="3">
        <f t="shared" si="8"/>
        <v>0</v>
      </c>
      <c r="AC63" s="3">
        <f t="shared" si="9"/>
        <v>0</v>
      </c>
      <c r="AD63" s="3">
        <f t="shared" si="10"/>
        <v>99.892818688600002</v>
      </c>
      <c r="AE63" s="3">
        <f t="shared" si="11"/>
        <v>0</v>
      </c>
      <c r="AF63" s="3">
        <f t="shared" si="12"/>
        <v>0</v>
      </c>
      <c r="AJ63" s="3">
        <f t="shared" si="19"/>
        <v>0</v>
      </c>
      <c r="AK63" s="3">
        <f t="shared" si="20"/>
        <v>0</v>
      </c>
      <c r="AL63" s="3">
        <f t="shared" si="21"/>
        <v>0</v>
      </c>
      <c r="AM63" s="3">
        <f t="shared" si="22"/>
        <v>0</v>
      </c>
      <c r="AN63" s="3">
        <f t="shared" si="23"/>
        <v>0</v>
      </c>
    </row>
    <row r="64" spans="1:40" x14ac:dyDescent="0.25">
      <c r="A64" s="5" t="s">
        <v>71</v>
      </c>
      <c r="B64" s="5" t="s">
        <v>72</v>
      </c>
      <c r="C64" s="18">
        <v>1582.7603571</v>
      </c>
      <c r="D64" s="6">
        <v>2280.10903667</v>
      </c>
      <c r="E64" s="6">
        <f t="shared" si="24"/>
        <v>697.34867957000006</v>
      </c>
      <c r="F64" s="21">
        <f t="shared" si="25"/>
        <v>0.44059018564737851</v>
      </c>
      <c r="G64" s="20">
        <v>32.322867816500001</v>
      </c>
      <c r="H64" s="20">
        <v>23.150101663400001</v>
      </c>
      <c r="I64" s="19">
        <v>48152.211459899998</v>
      </c>
      <c r="K64" s="22">
        <f t="shared" si="13"/>
        <v>0</v>
      </c>
      <c r="L64" s="22">
        <f t="shared" si="14"/>
        <v>697.34867957000006</v>
      </c>
      <c r="M64" s="22">
        <f t="shared" si="15"/>
        <v>0</v>
      </c>
      <c r="N64" s="22">
        <f t="shared" si="16"/>
        <v>0</v>
      </c>
      <c r="O64" s="22">
        <f t="shared" si="17"/>
        <v>0</v>
      </c>
      <c r="P64" s="22">
        <f t="shared" si="18"/>
        <v>0</v>
      </c>
      <c r="S64" s="3">
        <f t="shared" si="1"/>
        <v>0</v>
      </c>
      <c r="T64" s="3">
        <f t="shared" si="2"/>
        <v>1582.7603571</v>
      </c>
      <c r="U64" s="3">
        <f t="shared" si="3"/>
        <v>0</v>
      </c>
      <c r="V64" s="3">
        <f t="shared" si="4"/>
        <v>0</v>
      </c>
      <c r="W64" s="3">
        <f t="shared" si="5"/>
        <v>0</v>
      </c>
      <c r="X64" s="3">
        <f t="shared" si="6"/>
        <v>0</v>
      </c>
      <c r="AA64" s="3">
        <f t="shared" si="7"/>
        <v>0</v>
      </c>
      <c r="AB64" s="3">
        <f t="shared" si="8"/>
        <v>2280.10903667</v>
      </c>
      <c r="AC64" s="3">
        <f t="shared" si="9"/>
        <v>0</v>
      </c>
      <c r="AD64" s="3">
        <f t="shared" si="10"/>
        <v>0</v>
      </c>
      <c r="AE64" s="3">
        <f t="shared" si="11"/>
        <v>0</v>
      </c>
      <c r="AF64" s="3">
        <f t="shared" si="12"/>
        <v>0</v>
      </c>
      <c r="AJ64" s="3">
        <f t="shared" si="19"/>
        <v>0</v>
      </c>
      <c r="AK64" s="3">
        <f t="shared" si="20"/>
        <v>0</v>
      </c>
      <c r="AL64" s="3">
        <f t="shared" si="21"/>
        <v>697.34867957000006</v>
      </c>
      <c r="AM64" s="3">
        <f t="shared" si="22"/>
        <v>0</v>
      </c>
      <c r="AN64" s="3">
        <f t="shared" si="23"/>
        <v>697.34867957000006</v>
      </c>
    </row>
    <row r="65" spans="1:40" x14ac:dyDescent="0.25">
      <c r="A65" s="5" t="s">
        <v>73</v>
      </c>
      <c r="B65" s="5" t="s">
        <v>74</v>
      </c>
      <c r="C65" s="18">
        <v>446.89721426599999</v>
      </c>
      <c r="D65" s="6">
        <v>524.07734672499998</v>
      </c>
      <c r="E65" s="6">
        <f t="shared" si="24"/>
        <v>77.180132458999992</v>
      </c>
      <c r="F65" s="21">
        <f t="shared" si="25"/>
        <v>0.17270220085341864</v>
      </c>
      <c r="G65" s="20">
        <v>32.828903252400004</v>
      </c>
      <c r="H65" s="20">
        <v>28.9443694749</v>
      </c>
      <c r="I65" s="19">
        <v>60204.288507800004</v>
      </c>
      <c r="K65" s="22">
        <f t="shared" si="13"/>
        <v>0</v>
      </c>
      <c r="L65" s="22">
        <f t="shared" si="14"/>
        <v>0</v>
      </c>
      <c r="M65" s="22">
        <f t="shared" si="15"/>
        <v>77.180132458999992</v>
      </c>
      <c r="N65" s="22">
        <f t="shared" si="16"/>
        <v>0</v>
      </c>
      <c r="O65" s="22">
        <f t="shared" si="17"/>
        <v>0</v>
      </c>
      <c r="P65" s="22">
        <f t="shared" si="18"/>
        <v>0</v>
      </c>
      <c r="S65" s="3">
        <f t="shared" si="1"/>
        <v>0</v>
      </c>
      <c r="T65" s="3">
        <f t="shared" si="2"/>
        <v>0</v>
      </c>
      <c r="U65" s="3">
        <f t="shared" si="3"/>
        <v>446.89721426599999</v>
      </c>
      <c r="V65" s="3">
        <f t="shared" si="4"/>
        <v>0</v>
      </c>
      <c r="W65" s="3">
        <f t="shared" si="5"/>
        <v>0</v>
      </c>
      <c r="X65" s="3">
        <f t="shared" si="6"/>
        <v>0</v>
      </c>
      <c r="AA65" s="3">
        <f t="shared" si="7"/>
        <v>0</v>
      </c>
      <c r="AB65" s="3">
        <f t="shared" si="8"/>
        <v>0</v>
      </c>
      <c r="AC65" s="3">
        <f t="shared" si="9"/>
        <v>524.07734672499998</v>
      </c>
      <c r="AD65" s="3">
        <f t="shared" si="10"/>
        <v>0</v>
      </c>
      <c r="AE65" s="3">
        <f t="shared" si="11"/>
        <v>0</v>
      </c>
      <c r="AF65" s="3">
        <f t="shared" si="12"/>
        <v>0</v>
      </c>
      <c r="AJ65" s="3">
        <f t="shared" si="19"/>
        <v>0</v>
      </c>
      <c r="AK65" s="3">
        <f t="shared" si="20"/>
        <v>0</v>
      </c>
      <c r="AL65" s="3">
        <f t="shared" si="21"/>
        <v>0</v>
      </c>
      <c r="AM65" s="3">
        <f t="shared" si="22"/>
        <v>0</v>
      </c>
      <c r="AN65" s="3">
        <f t="shared" si="23"/>
        <v>0</v>
      </c>
    </row>
    <row r="66" spans="1:40" x14ac:dyDescent="0.25">
      <c r="A66" s="5" t="s">
        <v>75</v>
      </c>
      <c r="B66" s="5" t="s">
        <v>76</v>
      </c>
      <c r="C66" s="18">
        <v>80.472868537500005</v>
      </c>
      <c r="D66" s="6">
        <v>94.2998783532</v>
      </c>
      <c r="E66" s="6">
        <f t="shared" si="24"/>
        <v>13.827009815699995</v>
      </c>
      <c r="F66" s="21">
        <f t="shared" si="25"/>
        <v>0.17182200742920789</v>
      </c>
      <c r="G66" s="20">
        <v>33.5928850994</v>
      </c>
      <c r="H66" s="20">
        <v>32.835866090499998</v>
      </c>
      <c r="I66" s="19">
        <v>68298.601468199995</v>
      </c>
      <c r="K66" s="22">
        <f t="shared" si="13"/>
        <v>0</v>
      </c>
      <c r="L66" s="22">
        <f t="shared" si="14"/>
        <v>0</v>
      </c>
      <c r="M66" s="22">
        <f t="shared" si="15"/>
        <v>13.827009815699995</v>
      </c>
      <c r="N66" s="22">
        <f t="shared" si="16"/>
        <v>0</v>
      </c>
      <c r="O66" s="22">
        <f t="shared" si="17"/>
        <v>0</v>
      </c>
      <c r="P66" s="22">
        <f t="shared" si="18"/>
        <v>0</v>
      </c>
      <c r="S66" s="3">
        <f t="shared" si="1"/>
        <v>0</v>
      </c>
      <c r="T66" s="3">
        <f t="shared" si="2"/>
        <v>0</v>
      </c>
      <c r="U66" s="3">
        <f t="shared" si="3"/>
        <v>80.472868537500005</v>
      </c>
      <c r="V66" s="3">
        <f t="shared" si="4"/>
        <v>0</v>
      </c>
      <c r="W66" s="3">
        <f t="shared" si="5"/>
        <v>0</v>
      </c>
      <c r="X66" s="3">
        <f t="shared" si="6"/>
        <v>0</v>
      </c>
      <c r="AA66" s="3">
        <f t="shared" si="7"/>
        <v>0</v>
      </c>
      <c r="AB66" s="3">
        <f t="shared" si="8"/>
        <v>0</v>
      </c>
      <c r="AC66" s="3">
        <f t="shared" si="9"/>
        <v>94.2998783532</v>
      </c>
      <c r="AD66" s="3">
        <f t="shared" si="10"/>
        <v>0</v>
      </c>
      <c r="AE66" s="3">
        <f t="shared" si="11"/>
        <v>0</v>
      </c>
      <c r="AF66" s="3">
        <f t="shared" si="12"/>
        <v>0</v>
      </c>
      <c r="AJ66" s="3">
        <f t="shared" si="19"/>
        <v>0</v>
      </c>
      <c r="AK66" s="3">
        <f t="shared" si="20"/>
        <v>0</v>
      </c>
      <c r="AL66" s="3">
        <f t="shared" si="21"/>
        <v>0</v>
      </c>
      <c r="AM66" s="3">
        <f t="shared" si="22"/>
        <v>0</v>
      </c>
      <c r="AN66" s="3">
        <f t="shared" si="23"/>
        <v>0</v>
      </c>
    </row>
    <row r="67" spans="1:40" x14ac:dyDescent="0.25">
      <c r="A67" s="5" t="s">
        <v>77</v>
      </c>
      <c r="B67" s="5" t="s">
        <v>78</v>
      </c>
      <c r="C67" s="18">
        <v>2998.3972672</v>
      </c>
      <c r="D67" s="6">
        <v>4673.5376794599997</v>
      </c>
      <c r="E67" s="6">
        <f t="shared" si="24"/>
        <v>1675.1404122599997</v>
      </c>
      <c r="F67" s="21">
        <f t="shared" si="25"/>
        <v>0.5586786082633739</v>
      </c>
      <c r="G67" s="20">
        <v>28.793742138799999</v>
      </c>
      <c r="H67" s="20">
        <v>20.418828083000001</v>
      </c>
      <c r="I67" s="19">
        <v>42471.162412600002</v>
      </c>
      <c r="K67" s="22">
        <f t="shared" si="13"/>
        <v>0</v>
      </c>
      <c r="L67" s="22">
        <f t="shared" si="14"/>
        <v>1675.1404122599997</v>
      </c>
      <c r="M67" s="22">
        <f t="shared" si="15"/>
        <v>0</v>
      </c>
      <c r="N67" s="22">
        <f t="shared" si="16"/>
        <v>0</v>
      </c>
      <c r="O67" s="22">
        <f t="shared" si="17"/>
        <v>0</v>
      </c>
      <c r="P67" s="22">
        <f t="shared" si="18"/>
        <v>0</v>
      </c>
      <c r="S67" s="3">
        <f t="shared" si="1"/>
        <v>0</v>
      </c>
      <c r="T67" s="3">
        <f t="shared" si="2"/>
        <v>2998.3972672</v>
      </c>
      <c r="U67" s="3">
        <f t="shared" si="3"/>
        <v>0</v>
      </c>
      <c r="V67" s="3">
        <f t="shared" si="4"/>
        <v>0</v>
      </c>
      <c r="W67" s="3">
        <f t="shared" si="5"/>
        <v>0</v>
      </c>
      <c r="X67" s="3">
        <f t="shared" si="6"/>
        <v>0</v>
      </c>
      <c r="AA67" s="3">
        <f t="shared" si="7"/>
        <v>0</v>
      </c>
      <c r="AB67" s="3">
        <f t="shared" si="8"/>
        <v>4673.5376794599997</v>
      </c>
      <c r="AC67" s="3">
        <f t="shared" si="9"/>
        <v>0</v>
      </c>
      <c r="AD67" s="3">
        <f t="shared" si="10"/>
        <v>0</v>
      </c>
      <c r="AE67" s="3">
        <f t="shared" si="11"/>
        <v>0</v>
      </c>
      <c r="AF67" s="3">
        <f t="shared" si="12"/>
        <v>0</v>
      </c>
      <c r="AJ67" s="3">
        <f t="shared" si="19"/>
        <v>0</v>
      </c>
      <c r="AK67" s="3">
        <f t="shared" si="20"/>
        <v>1675.1404122599997</v>
      </c>
      <c r="AL67" s="3">
        <f t="shared" si="21"/>
        <v>1675.1404122599997</v>
      </c>
      <c r="AM67" s="3">
        <f t="shared" si="22"/>
        <v>0</v>
      </c>
      <c r="AN67" s="3">
        <f t="shared" si="23"/>
        <v>1675.1404122599997</v>
      </c>
    </row>
    <row r="68" spans="1:40" x14ac:dyDescent="0.25">
      <c r="A68" s="5" t="s">
        <v>79</v>
      </c>
      <c r="B68" s="5" t="s">
        <v>80</v>
      </c>
      <c r="C68" s="18">
        <v>115.5435762</v>
      </c>
      <c r="D68" s="6">
        <v>138.20175826299999</v>
      </c>
      <c r="E68" s="6">
        <f t="shared" si="24"/>
        <v>22.658182062999984</v>
      </c>
      <c r="F68" s="21">
        <f t="shared" si="25"/>
        <v>0.19610075097363988</v>
      </c>
      <c r="G68" s="20">
        <v>25.369223319100001</v>
      </c>
      <c r="H68" s="20">
        <v>22.4007271905</v>
      </c>
      <c r="I68" s="19">
        <v>46593.512556299997</v>
      </c>
      <c r="K68" s="22">
        <f t="shared" si="13"/>
        <v>0</v>
      </c>
      <c r="L68" s="22">
        <f t="shared" si="14"/>
        <v>22.658182062999984</v>
      </c>
      <c r="M68" s="22">
        <f t="shared" si="15"/>
        <v>0</v>
      </c>
      <c r="N68" s="22">
        <f t="shared" si="16"/>
        <v>0</v>
      </c>
      <c r="O68" s="22">
        <f t="shared" si="17"/>
        <v>0</v>
      </c>
      <c r="P68" s="22">
        <f t="shared" si="18"/>
        <v>0</v>
      </c>
      <c r="S68" s="3">
        <f t="shared" si="1"/>
        <v>0</v>
      </c>
      <c r="T68" s="3">
        <f t="shared" si="2"/>
        <v>115.5435762</v>
      </c>
      <c r="U68" s="3">
        <f t="shared" si="3"/>
        <v>0</v>
      </c>
      <c r="V68" s="3">
        <f t="shared" si="4"/>
        <v>0</v>
      </c>
      <c r="W68" s="3">
        <f t="shared" si="5"/>
        <v>0</v>
      </c>
      <c r="X68" s="3">
        <f t="shared" si="6"/>
        <v>0</v>
      </c>
      <c r="AA68" s="3">
        <f t="shared" si="7"/>
        <v>0</v>
      </c>
      <c r="AB68" s="3">
        <f t="shared" si="8"/>
        <v>138.20175826299999</v>
      </c>
      <c r="AC68" s="3">
        <f t="shared" si="9"/>
        <v>0</v>
      </c>
      <c r="AD68" s="3">
        <f t="shared" si="10"/>
        <v>0</v>
      </c>
      <c r="AE68" s="3">
        <f t="shared" si="11"/>
        <v>0</v>
      </c>
      <c r="AF68" s="3">
        <f t="shared" si="12"/>
        <v>0</v>
      </c>
      <c r="AJ68" s="3">
        <f t="shared" si="19"/>
        <v>0</v>
      </c>
      <c r="AK68" s="3">
        <f t="shared" si="20"/>
        <v>0</v>
      </c>
      <c r="AL68" s="3">
        <f t="shared" si="21"/>
        <v>22.658182062999984</v>
      </c>
      <c r="AM68" s="3">
        <f t="shared" si="22"/>
        <v>0</v>
      </c>
      <c r="AN68" s="3">
        <f t="shared" si="23"/>
        <v>22.658182062999984</v>
      </c>
    </row>
    <row r="69" spans="1:40" x14ac:dyDescent="0.25">
      <c r="A69" s="5" t="s">
        <v>1469</v>
      </c>
      <c r="B69" s="5" t="s">
        <v>1470</v>
      </c>
      <c r="C69" s="18">
        <v>2947.7401023500001</v>
      </c>
      <c r="D69" s="6">
        <v>3300.7948340900002</v>
      </c>
      <c r="E69" s="6">
        <f t="shared" si="24"/>
        <v>353.05473174000008</v>
      </c>
      <c r="F69" s="21">
        <f t="shared" si="25"/>
        <v>0.11977132293940618</v>
      </c>
      <c r="G69" s="20">
        <v>30.9984409351</v>
      </c>
      <c r="H69" s="20">
        <v>28.257884794399999</v>
      </c>
      <c r="I69" s="19">
        <v>58776.400372299999</v>
      </c>
      <c r="K69" s="22">
        <f t="shared" si="13"/>
        <v>0</v>
      </c>
      <c r="L69" s="22">
        <f t="shared" si="14"/>
        <v>0</v>
      </c>
      <c r="M69" s="22">
        <f t="shared" si="15"/>
        <v>353.05473174000008</v>
      </c>
      <c r="N69" s="22">
        <f t="shared" si="16"/>
        <v>0</v>
      </c>
      <c r="O69" s="22">
        <f t="shared" si="17"/>
        <v>0</v>
      </c>
      <c r="P69" s="22">
        <f t="shared" si="18"/>
        <v>0</v>
      </c>
      <c r="S69" s="3">
        <f t="shared" si="1"/>
        <v>0</v>
      </c>
      <c r="T69" s="3">
        <f t="shared" si="2"/>
        <v>0</v>
      </c>
      <c r="U69" s="3">
        <f t="shared" si="3"/>
        <v>2947.7401023500001</v>
      </c>
      <c r="V69" s="3">
        <f t="shared" si="4"/>
        <v>0</v>
      </c>
      <c r="W69" s="3">
        <f t="shared" si="5"/>
        <v>0</v>
      </c>
      <c r="X69" s="3">
        <f t="shared" si="6"/>
        <v>0</v>
      </c>
      <c r="AA69" s="3">
        <f t="shared" si="7"/>
        <v>0</v>
      </c>
      <c r="AB69" s="3">
        <f t="shared" si="8"/>
        <v>0</v>
      </c>
      <c r="AC69" s="3">
        <f t="shared" si="9"/>
        <v>3300.7948340900002</v>
      </c>
      <c r="AD69" s="3">
        <f t="shared" si="10"/>
        <v>0</v>
      </c>
      <c r="AE69" s="3">
        <f t="shared" si="11"/>
        <v>0</v>
      </c>
      <c r="AF69" s="3">
        <f t="shared" si="12"/>
        <v>0</v>
      </c>
      <c r="AJ69" s="3">
        <f t="shared" si="19"/>
        <v>0</v>
      </c>
      <c r="AK69" s="3">
        <f t="shared" si="20"/>
        <v>0</v>
      </c>
      <c r="AL69" s="3">
        <f t="shared" si="21"/>
        <v>0</v>
      </c>
      <c r="AM69" s="3">
        <f t="shared" si="22"/>
        <v>0</v>
      </c>
      <c r="AN69" s="3">
        <f t="shared" si="23"/>
        <v>0</v>
      </c>
    </row>
    <row r="70" spans="1:40" x14ac:dyDescent="0.25">
      <c r="A70" s="5" t="s">
        <v>81</v>
      </c>
      <c r="B70" s="5" t="s">
        <v>82</v>
      </c>
      <c r="C70" s="18">
        <v>1882.7570146400001</v>
      </c>
      <c r="D70" s="6">
        <v>1923.4599698</v>
      </c>
      <c r="E70" s="6">
        <f t="shared" si="24"/>
        <v>40.702955159999874</v>
      </c>
      <c r="F70" s="21">
        <f t="shared" si="25"/>
        <v>2.1618804149181534E-2</v>
      </c>
      <c r="G70" s="20">
        <v>27.832760145200002</v>
      </c>
      <c r="H70" s="20">
        <v>25.6907434582</v>
      </c>
      <c r="I70" s="19">
        <v>53436.746393100002</v>
      </c>
      <c r="K70" s="22">
        <f t="shared" si="13"/>
        <v>0</v>
      </c>
      <c r="L70" s="22">
        <f t="shared" si="14"/>
        <v>0</v>
      </c>
      <c r="M70" s="22">
        <f t="shared" si="15"/>
        <v>40.702955159999874</v>
      </c>
      <c r="N70" s="22">
        <f t="shared" si="16"/>
        <v>0</v>
      </c>
      <c r="O70" s="22">
        <f t="shared" si="17"/>
        <v>0</v>
      </c>
      <c r="P70" s="22">
        <f t="shared" si="18"/>
        <v>0</v>
      </c>
      <c r="S70" s="3">
        <f t="shared" si="1"/>
        <v>0</v>
      </c>
      <c r="T70" s="3">
        <f t="shared" si="2"/>
        <v>0</v>
      </c>
      <c r="U70" s="3">
        <f t="shared" si="3"/>
        <v>1882.7570146400001</v>
      </c>
      <c r="V70" s="3">
        <f t="shared" si="4"/>
        <v>0</v>
      </c>
      <c r="W70" s="3">
        <f t="shared" si="5"/>
        <v>0</v>
      </c>
      <c r="X70" s="3">
        <f t="shared" si="6"/>
        <v>0</v>
      </c>
      <c r="AA70" s="3">
        <f t="shared" si="7"/>
        <v>0</v>
      </c>
      <c r="AB70" s="3">
        <f t="shared" si="8"/>
        <v>0</v>
      </c>
      <c r="AC70" s="3">
        <f t="shared" si="9"/>
        <v>1923.4599698</v>
      </c>
      <c r="AD70" s="3">
        <f t="shared" si="10"/>
        <v>0</v>
      </c>
      <c r="AE70" s="3">
        <f t="shared" si="11"/>
        <v>0</v>
      </c>
      <c r="AF70" s="3">
        <f t="shared" si="12"/>
        <v>0</v>
      </c>
      <c r="AJ70" s="3">
        <f t="shared" si="19"/>
        <v>0</v>
      </c>
      <c r="AK70" s="3">
        <f t="shared" si="20"/>
        <v>0</v>
      </c>
      <c r="AL70" s="3">
        <f t="shared" si="21"/>
        <v>40.702955159999874</v>
      </c>
      <c r="AM70" s="3">
        <f t="shared" si="22"/>
        <v>0</v>
      </c>
      <c r="AN70" s="3">
        <f t="shared" si="23"/>
        <v>0</v>
      </c>
    </row>
    <row r="71" spans="1:40" x14ac:dyDescent="0.25">
      <c r="A71" s="5" t="s">
        <v>83</v>
      </c>
      <c r="B71" s="5" t="s">
        <v>84</v>
      </c>
      <c r="C71" s="18">
        <v>41.541854301299999</v>
      </c>
      <c r="D71" s="6">
        <v>52.257278927199998</v>
      </c>
      <c r="E71" s="6">
        <f t="shared" si="24"/>
        <v>10.715424625899999</v>
      </c>
      <c r="F71" s="21">
        <f t="shared" si="25"/>
        <v>0.25794285801933192</v>
      </c>
      <c r="G71" s="20">
        <v>19.775636667899999</v>
      </c>
      <c r="H71" s="20">
        <v>18.926409189899999</v>
      </c>
      <c r="I71" s="19">
        <v>39366.931114899999</v>
      </c>
      <c r="K71" s="22">
        <f t="shared" si="13"/>
        <v>0</v>
      </c>
      <c r="L71" s="22">
        <f t="shared" si="14"/>
        <v>10.715424625899999</v>
      </c>
      <c r="M71" s="22">
        <f t="shared" si="15"/>
        <v>0</v>
      </c>
      <c r="N71" s="22">
        <f t="shared" si="16"/>
        <v>0</v>
      </c>
      <c r="O71" s="22">
        <f t="shared" si="17"/>
        <v>0</v>
      </c>
      <c r="P71" s="22">
        <f t="shared" si="18"/>
        <v>0</v>
      </c>
      <c r="S71" s="3">
        <f t="shared" si="1"/>
        <v>0</v>
      </c>
      <c r="T71" s="3">
        <f t="shared" si="2"/>
        <v>41.541854301299999</v>
      </c>
      <c r="U71" s="3">
        <f t="shared" si="3"/>
        <v>0</v>
      </c>
      <c r="V71" s="3">
        <f t="shared" si="4"/>
        <v>0</v>
      </c>
      <c r="W71" s="3">
        <f t="shared" si="5"/>
        <v>0</v>
      </c>
      <c r="X71" s="3">
        <f t="shared" si="6"/>
        <v>0</v>
      </c>
      <c r="AA71" s="3">
        <f t="shared" si="7"/>
        <v>0</v>
      </c>
      <c r="AB71" s="3">
        <f t="shared" si="8"/>
        <v>52.257278927199998</v>
      </c>
      <c r="AC71" s="3">
        <f t="shared" si="9"/>
        <v>0</v>
      </c>
      <c r="AD71" s="3">
        <f t="shared" si="10"/>
        <v>0</v>
      </c>
      <c r="AE71" s="3">
        <f t="shared" si="11"/>
        <v>0</v>
      </c>
      <c r="AF71" s="3">
        <f t="shared" si="12"/>
        <v>0</v>
      </c>
      <c r="AJ71" s="3">
        <f t="shared" si="19"/>
        <v>0</v>
      </c>
      <c r="AK71" s="3">
        <f t="shared" si="20"/>
        <v>10.715424625899999</v>
      </c>
      <c r="AL71" s="3">
        <f t="shared" si="21"/>
        <v>10.715424625899999</v>
      </c>
      <c r="AM71" s="3">
        <f t="shared" si="22"/>
        <v>0</v>
      </c>
      <c r="AN71" s="3">
        <f t="shared" si="23"/>
        <v>10.715424625899999</v>
      </c>
    </row>
    <row r="72" spans="1:40" x14ac:dyDescent="0.25">
      <c r="A72" s="5" t="s">
        <v>85</v>
      </c>
      <c r="B72" s="5" t="s">
        <v>86</v>
      </c>
      <c r="C72" s="18">
        <v>1136.56253814</v>
      </c>
      <c r="D72" s="6">
        <v>1604.6872842</v>
      </c>
      <c r="E72" s="6">
        <f t="shared" si="24"/>
        <v>468.12474606000001</v>
      </c>
      <c r="F72" s="21">
        <f t="shared" si="25"/>
        <v>0.41187768411414694</v>
      </c>
      <c r="G72" s="20">
        <v>33.5304820124</v>
      </c>
      <c r="H72" s="20">
        <v>29.857316643400001</v>
      </c>
      <c r="I72" s="19">
        <v>62103.218618300001</v>
      </c>
      <c r="K72" s="22">
        <f t="shared" si="13"/>
        <v>0</v>
      </c>
      <c r="L72" s="22">
        <f t="shared" si="14"/>
        <v>0</v>
      </c>
      <c r="M72" s="22">
        <f t="shared" si="15"/>
        <v>468.12474606000001</v>
      </c>
      <c r="N72" s="22">
        <f t="shared" si="16"/>
        <v>0</v>
      </c>
      <c r="O72" s="22">
        <f t="shared" si="17"/>
        <v>0</v>
      </c>
      <c r="P72" s="22">
        <f t="shared" si="18"/>
        <v>0</v>
      </c>
      <c r="S72" s="3">
        <f t="shared" si="1"/>
        <v>0</v>
      </c>
      <c r="T72" s="3">
        <f t="shared" si="2"/>
        <v>0</v>
      </c>
      <c r="U72" s="3">
        <f t="shared" si="3"/>
        <v>1136.56253814</v>
      </c>
      <c r="V72" s="3">
        <f t="shared" si="4"/>
        <v>0</v>
      </c>
      <c r="W72" s="3">
        <f t="shared" si="5"/>
        <v>0</v>
      </c>
      <c r="X72" s="3">
        <f t="shared" si="6"/>
        <v>0</v>
      </c>
      <c r="AA72" s="3">
        <f t="shared" si="7"/>
        <v>0</v>
      </c>
      <c r="AB72" s="3">
        <f t="shared" si="8"/>
        <v>0</v>
      </c>
      <c r="AC72" s="3">
        <f t="shared" si="9"/>
        <v>1604.6872842</v>
      </c>
      <c r="AD72" s="3">
        <f t="shared" si="10"/>
        <v>0</v>
      </c>
      <c r="AE72" s="3">
        <f t="shared" si="11"/>
        <v>0</v>
      </c>
      <c r="AF72" s="3">
        <f t="shared" si="12"/>
        <v>0</v>
      </c>
      <c r="AJ72" s="3">
        <f t="shared" si="19"/>
        <v>0</v>
      </c>
      <c r="AK72" s="3">
        <f t="shared" si="20"/>
        <v>0</v>
      </c>
      <c r="AL72" s="3">
        <f t="shared" si="21"/>
        <v>0</v>
      </c>
      <c r="AM72" s="3">
        <f t="shared" si="22"/>
        <v>0</v>
      </c>
      <c r="AN72" s="3">
        <f t="shared" si="23"/>
        <v>0</v>
      </c>
    </row>
    <row r="73" spans="1:40" x14ac:dyDescent="0.25">
      <c r="A73" s="5" t="s">
        <v>87</v>
      </c>
      <c r="B73" s="5" t="s">
        <v>88</v>
      </c>
      <c r="C73" s="18">
        <v>1317.22829815</v>
      </c>
      <c r="D73" s="6">
        <v>1715.14352637</v>
      </c>
      <c r="E73" s="6">
        <f t="shared" si="24"/>
        <v>397.91522822000002</v>
      </c>
      <c r="F73" s="21">
        <f t="shared" si="25"/>
        <v>0.3020852412439497</v>
      </c>
      <c r="G73" s="20">
        <v>34.7928217905</v>
      </c>
      <c r="H73" s="20">
        <v>33.400510044299999</v>
      </c>
      <c r="I73" s="19">
        <v>69473.060892199996</v>
      </c>
      <c r="K73" s="22">
        <f t="shared" si="13"/>
        <v>0</v>
      </c>
      <c r="L73" s="22">
        <f t="shared" si="14"/>
        <v>0</v>
      </c>
      <c r="M73" s="22">
        <f t="shared" si="15"/>
        <v>397.91522822000002</v>
      </c>
      <c r="N73" s="22">
        <f t="shared" si="16"/>
        <v>0</v>
      </c>
      <c r="O73" s="22">
        <f t="shared" si="17"/>
        <v>0</v>
      </c>
      <c r="P73" s="22">
        <f t="shared" si="18"/>
        <v>0</v>
      </c>
      <c r="S73" s="3">
        <f t="shared" si="1"/>
        <v>0</v>
      </c>
      <c r="T73" s="3">
        <f t="shared" si="2"/>
        <v>0</v>
      </c>
      <c r="U73" s="3">
        <f t="shared" si="3"/>
        <v>1317.22829815</v>
      </c>
      <c r="V73" s="3">
        <f t="shared" si="4"/>
        <v>0</v>
      </c>
      <c r="W73" s="3">
        <f t="shared" si="5"/>
        <v>0</v>
      </c>
      <c r="X73" s="3">
        <f t="shared" si="6"/>
        <v>0</v>
      </c>
      <c r="AA73" s="3">
        <f t="shared" si="7"/>
        <v>0</v>
      </c>
      <c r="AB73" s="3">
        <f t="shared" si="8"/>
        <v>0</v>
      </c>
      <c r="AC73" s="3">
        <f t="shared" si="9"/>
        <v>1715.14352637</v>
      </c>
      <c r="AD73" s="3">
        <f t="shared" si="10"/>
        <v>0</v>
      </c>
      <c r="AE73" s="3">
        <f t="shared" si="11"/>
        <v>0</v>
      </c>
      <c r="AF73" s="3">
        <f t="shared" si="12"/>
        <v>0</v>
      </c>
      <c r="AJ73" s="3">
        <f t="shared" si="19"/>
        <v>0</v>
      </c>
      <c r="AK73" s="3">
        <f t="shared" si="20"/>
        <v>0</v>
      </c>
      <c r="AL73" s="3">
        <f t="shared" si="21"/>
        <v>0</v>
      </c>
      <c r="AM73" s="3">
        <f t="shared" si="22"/>
        <v>0</v>
      </c>
      <c r="AN73" s="3">
        <f t="shared" si="23"/>
        <v>0</v>
      </c>
    </row>
    <row r="74" spans="1:40" x14ac:dyDescent="0.25">
      <c r="A74" s="5" t="s">
        <v>89</v>
      </c>
      <c r="B74" s="5" t="s">
        <v>90</v>
      </c>
      <c r="C74" s="18">
        <v>3034.3044720399998</v>
      </c>
      <c r="D74" s="6">
        <v>5405.8011213600003</v>
      </c>
      <c r="E74" s="6">
        <f t="shared" si="24"/>
        <v>2371.4966493200004</v>
      </c>
      <c r="F74" s="21">
        <f t="shared" si="25"/>
        <v>0.78156186077319212</v>
      </c>
      <c r="G74" s="20">
        <v>33.348940365799997</v>
      </c>
      <c r="H74" s="20">
        <v>28.653107191</v>
      </c>
      <c r="I74" s="19">
        <v>59598.462957399999</v>
      </c>
      <c r="K74" s="22">
        <f t="shared" si="13"/>
        <v>0</v>
      </c>
      <c r="L74" s="22">
        <f t="shared" si="14"/>
        <v>0</v>
      </c>
      <c r="M74" s="22">
        <f t="shared" si="15"/>
        <v>2371.4966493200004</v>
      </c>
      <c r="N74" s="22">
        <f t="shared" si="16"/>
        <v>0</v>
      </c>
      <c r="O74" s="22">
        <f t="shared" si="17"/>
        <v>0</v>
      </c>
      <c r="P74" s="22">
        <f t="shared" si="18"/>
        <v>0</v>
      </c>
      <c r="S74" s="3">
        <f t="shared" si="1"/>
        <v>0</v>
      </c>
      <c r="T74" s="3">
        <f t="shared" si="2"/>
        <v>0</v>
      </c>
      <c r="U74" s="3">
        <f t="shared" si="3"/>
        <v>3034.3044720399998</v>
      </c>
      <c r="V74" s="3">
        <f t="shared" si="4"/>
        <v>0</v>
      </c>
      <c r="W74" s="3">
        <f t="shared" si="5"/>
        <v>0</v>
      </c>
      <c r="X74" s="3">
        <f t="shared" si="6"/>
        <v>0</v>
      </c>
      <c r="AA74" s="3">
        <f t="shared" si="7"/>
        <v>0</v>
      </c>
      <c r="AB74" s="3">
        <f t="shared" si="8"/>
        <v>0</v>
      </c>
      <c r="AC74" s="3">
        <f t="shared" si="9"/>
        <v>5405.8011213600003</v>
      </c>
      <c r="AD74" s="3">
        <f t="shared" si="10"/>
        <v>0</v>
      </c>
      <c r="AE74" s="3">
        <f t="shared" si="11"/>
        <v>0</v>
      </c>
      <c r="AF74" s="3">
        <f t="shared" si="12"/>
        <v>0</v>
      </c>
      <c r="AJ74" s="3">
        <f t="shared" si="19"/>
        <v>0</v>
      </c>
      <c r="AK74" s="3">
        <f t="shared" si="20"/>
        <v>0</v>
      </c>
      <c r="AL74" s="3">
        <f t="shared" si="21"/>
        <v>0</v>
      </c>
      <c r="AM74" s="3">
        <f t="shared" si="22"/>
        <v>0</v>
      </c>
      <c r="AN74" s="3">
        <f t="shared" si="23"/>
        <v>0</v>
      </c>
    </row>
    <row r="75" spans="1:40" x14ac:dyDescent="0.25">
      <c r="A75" s="5" t="s">
        <v>1471</v>
      </c>
      <c r="B75" s="5" t="s">
        <v>1472</v>
      </c>
      <c r="C75" s="18" t="s">
        <v>739</v>
      </c>
      <c r="D75" s="6" t="s">
        <v>739</v>
      </c>
      <c r="E75" s="20" t="s">
        <v>740</v>
      </c>
      <c r="F75" s="20" t="s">
        <v>740</v>
      </c>
      <c r="G75" s="20" t="s">
        <v>740</v>
      </c>
      <c r="H75" s="20" t="s">
        <v>740</v>
      </c>
      <c r="I75" s="19" t="s">
        <v>740</v>
      </c>
      <c r="K75" s="22">
        <f t="shared" si="13"/>
        <v>0</v>
      </c>
      <c r="L75" s="22">
        <f t="shared" si="14"/>
        <v>0</v>
      </c>
      <c r="M75" s="22">
        <f t="shared" si="15"/>
        <v>0</v>
      </c>
      <c r="N75" s="22">
        <f t="shared" si="16"/>
        <v>0</v>
      </c>
      <c r="O75" s="22">
        <f t="shared" si="17"/>
        <v>0</v>
      </c>
      <c r="P75" s="22" t="str">
        <f t="shared" si="18"/>
        <v>Insf. Data</v>
      </c>
      <c r="S75" s="3">
        <f t="shared" si="1"/>
        <v>0</v>
      </c>
      <c r="T75" s="3">
        <f t="shared" si="2"/>
        <v>0</v>
      </c>
      <c r="U75" s="3">
        <f t="shared" si="3"/>
        <v>0</v>
      </c>
      <c r="V75" s="3">
        <f t="shared" si="4"/>
        <v>0</v>
      </c>
      <c r="W75" s="3">
        <f t="shared" si="5"/>
        <v>0</v>
      </c>
      <c r="X75" s="3" t="str">
        <f t="shared" si="6"/>
        <v>&lt;10</v>
      </c>
      <c r="AA75" s="3">
        <f t="shared" si="7"/>
        <v>0</v>
      </c>
      <c r="AB75" s="3">
        <f t="shared" si="8"/>
        <v>0</v>
      </c>
      <c r="AC75" s="3">
        <f t="shared" si="9"/>
        <v>0</v>
      </c>
      <c r="AD75" s="3">
        <f t="shared" si="10"/>
        <v>0</v>
      </c>
      <c r="AE75" s="3">
        <f t="shared" si="11"/>
        <v>0</v>
      </c>
      <c r="AF75" s="3" t="str">
        <f t="shared" si="12"/>
        <v>&lt;10</v>
      </c>
      <c r="AJ75" s="3">
        <f t="shared" si="19"/>
        <v>0</v>
      </c>
      <c r="AK75" s="3">
        <f t="shared" si="20"/>
        <v>0</v>
      </c>
      <c r="AL75" s="3">
        <f t="shared" si="21"/>
        <v>0</v>
      </c>
      <c r="AM75" s="3">
        <f t="shared" si="22"/>
        <v>0</v>
      </c>
      <c r="AN75" s="3">
        <f t="shared" si="23"/>
        <v>0</v>
      </c>
    </row>
    <row r="76" spans="1:40" x14ac:dyDescent="0.25">
      <c r="A76" s="5" t="s">
        <v>91</v>
      </c>
      <c r="B76" s="5" t="s">
        <v>92</v>
      </c>
      <c r="C76" s="18">
        <v>312.484731114</v>
      </c>
      <c r="D76" s="6">
        <v>321.13934298300001</v>
      </c>
      <c r="E76" s="6">
        <f t="shared" si="24"/>
        <v>8.6546118690000071</v>
      </c>
      <c r="F76" s="21">
        <f t="shared" si="25"/>
        <v>2.7696111224847816E-2</v>
      </c>
      <c r="G76" s="20">
        <v>37.928908954699999</v>
      </c>
      <c r="H76" s="20">
        <v>35.3506377824</v>
      </c>
      <c r="I76" s="19">
        <v>73529.326587400006</v>
      </c>
      <c r="K76" s="22">
        <f t="shared" si="13"/>
        <v>0</v>
      </c>
      <c r="L76" s="22">
        <f t="shared" si="14"/>
        <v>0</v>
      </c>
      <c r="M76" s="22">
        <f t="shared" si="15"/>
        <v>8.6546118690000071</v>
      </c>
      <c r="N76" s="22">
        <f t="shared" si="16"/>
        <v>0</v>
      </c>
      <c r="O76" s="22">
        <f t="shared" si="17"/>
        <v>0</v>
      </c>
      <c r="P76" s="22">
        <f t="shared" si="18"/>
        <v>0</v>
      </c>
      <c r="S76" s="3">
        <f t="shared" si="1"/>
        <v>0</v>
      </c>
      <c r="T76" s="3">
        <f t="shared" si="2"/>
        <v>0</v>
      </c>
      <c r="U76" s="3">
        <f t="shared" si="3"/>
        <v>312.484731114</v>
      </c>
      <c r="V76" s="3">
        <f t="shared" si="4"/>
        <v>0</v>
      </c>
      <c r="W76" s="3">
        <f t="shared" si="5"/>
        <v>0</v>
      </c>
      <c r="X76" s="3">
        <f t="shared" si="6"/>
        <v>0</v>
      </c>
      <c r="AA76" s="3">
        <f t="shared" si="7"/>
        <v>0</v>
      </c>
      <c r="AB76" s="3">
        <f t="shared" si="8"/>
        <v>0</v>
      </c>
      <c r="AC76" s="3">
        <f t="shared" si="9"/>
        <v>321.13934298300001</v>
      </c>
      <c r="AD76" s="3">
        <f t="shared" si="10"/>
        <v>0</v>
      </c>
      <c r="AE76" s="3">
        <f t="shared" si="11"/>
        <v>0</v>
      </c>
      <c r="AF76" s="3">
        <f t="shared" si="12"/>
        <v>0</v>
      </c>
      <c r="AJ76" s="3">
        <f t="shared" si="19"/>
        <v>0</v>
      </c>
      <c r="AK76" s="3">
        <f t="shared" si="20"/>
        <v>0</v>
      </c>
      <c r="AL76" s="3">
        <f t="shared" si="21"/>
        <v>0</v>
      </c>
      <c r="AM76" s="3">
        <f t="shared" si="22"/>
        <v>0</v>
      </c>
      <c r="AN76" s="3">
        <f t="shared" si="23"/>
        <v>0</v>
      </c>
    </row>
    <row r="77" spans="1:40" x14ac:dyDescent="0.25">
      <c r="A77" s="5" t="s">
        <v>93</v>
      </c>
      <c r="B77" s="5" t="s">
        <v>94</v>
      </c>
      <c r="C77" s="18">
        <v>736.08082356399996</v>
      </c>
      <c r="D77" s="6">
        <v>1353.6296302600001</v>
      </c>
      <c r="E77" s="6">
        <f t="shared" si="24"/>
        <v>617.54880669600016</v>
      </c>
      <c r="F77" s="21">
        <f t="shared" si="25"/>
        <v>0.83896874762463658</v>
      </c>
      <c r="G77" s="20">
        <v>42.802765090999998</v>
      </c>
      <c r="H77" s="20">
        <v>40.948576651300002</v>
      </c>
      <c r="I77" s="19">
        <v>85173.039434799997</v>
      </c>
      <c r="K77" s="22">
        <f t="shared" si="13"/>
        <v>0</v>
      </c>
      <c r="L77" s="22">
        <f t="shared" si="14"/>
        <v>0</v>
      </c>
      <c r="M77" s="22">
        <f t="shared" si="15"/>
        <v>0</v>
      </c>
      <c r="N77" s="22">
        <f t="shared" si="16"/>
        <v>617.54880669600016</v>
      </c>
      <c r="O77" s="22">
        <f t="shared" si="17"/>
        <v>0</v>
      </c>
      <c r="P77" s="22">
        <f t="shared" si="18"/>
        <v>0</v>
      </c>
      <c r="S77" s="3">
        <f t="shared" si="1"/>
        <v>0</v>
      </c>
      <c r="T77" s="3">
        <f t="shared" si="2"/>
        <v>0</v>
      </c>
      <c r="U77" s="3">
        <f t="shared" si="3"/>
        <v>0</v>
      </c>
      <c r="V77" s="3">
        <f t="shared" si="4"/>
        <v>736.08082356399996</v>
      </c>
      <c r="W77" s="3">
        <f t="shared" si="5"/>
        <v>0</v>
      </c>
      <c r="X77" s="3">
        <f t="shared" si="6"/>
        <v>0</v>
      </c>
      <c r="AA77" s="3">
        <f t="shared" si="7"/>
        <v>0</v>
      </c>
      <c r="AB77" s="3">
        <f t="shared" si="8"/>
        <v>0</v>
      </c>
      <c r="AC77" s="3">
        <f t="shared" si="9"/>
        <v>0</v>
      </c>
      <c r="AD77" s="3">
        <f t="shared" si="10"/>
        <v>1353.6296302600001</v>
      </c>
      <c r="AE77" s="3">
        <f t="shared" si="11"/>
        <v>0</v>
      </c>
      <c r="AF77" s="3">
        <f t="shared" si="12"/>
        <v>0</v>
      </c>
      <c r="AJ77" s="3">
        <f t="shared" si="19"/>
        <v>0</v>
      </c>
      <c r="AK77" s="3">
        <f t="shared" si="20"/>
        <v>0</v>
      </c>
      <c r="AL77" s="3">
        <f t="shared" si="21"/>
        <v>0</v>
      </c>
      <c r="AM77" s="3">
        <f t="shared" si="22"/>
        <v>0</v>
      </c>
      <c r="AN77" s="3">
        <f t="shared" si="23"/>
        <v>0</v>
      </c>
    </row>
    <row r="78" spans="1:40" x14ac:dyDescent="0.25">
      <c r="A78" s="5" t="s">
        <v>95</v>
      </c>
      <c r="B78" s="5" t="s">
        <v>96</v>
      </c>
      <c r="C78" s="18">
        <v>4472.9904654800002</v>
      </c>
      <c r="D78" s="6">
        <v>6060.0968002700001</v>
      </c>
      <c r="E78" s="6">
        <f t="shared" si="24"/>
        <v>1587.1063347899999</v>
      </c>
      <c r="F78" s="21">
        <f t="shared" si="25"/>
        <v>0.35481996821553391</v>
      </c>
      <c r="G78" s="20">
        <v>42.304018375600002</v>
      </c>
      <c r="H78" s="20">
        <v>38.405732403499997</v>
      </c>
      <c r="I78" s="19">
        <v>79883.923399199994</v>
      </c>
      <c r="K78" s="22">
        <f t="shared" si="13"/>
        <v>0</v>
      </c>
      <c r="L78" s="22">
        <f t="shared" si="14"/>
        <v>0</v>
      </c>
      <c r="M78" s="22">
        <f t="shared" si="15"/>
        <v>0</v>
      </c>
      <c r="N78" s="22">
        <f t="shared" si="16"/>
        <v>1587.1063347899999</v>
      </c>
      <c r="O78" s="22">
        <f t="shared" si="17"/>
        <v>0</v>
      </c>
      <c r="P78" s="22">
        <f t="shared" si="18"/>
        <v>0</v>
      </c>
      <c r="S78" s="3">
        <f t="shared" si="1"/>
        <v>0</v>
      </c>
      <c r="T78" s="3">
        <f t="shared" si="2"/>
        <v>0</v>
      </c>
      <c r="U78" s="3">
        <f t="shared" si="3"/>
        <v>0</v>
      </c>
      <c r="V78" s="3">
        <f t="shared" si="4"/>
        <v>4472.9904654800002</v>
      </c>
      <c r="W78" s="3">
        <f t="shared" si="5"/>
        <v>0</v>
      </c>
      <c r="X78" s="3">
        <f t="shared" si="6"/>
        <v>0</v>
      </c>
      <c r="AA78" s="3">
        <f t="shared" si="7"/>
        <v>0</v>
      </c>
      <c r="AB78" s="3">
        <f t="shared" si="8"/>
        <v>0</v>
      </c>
      <c r="AC78" s="3">
        <f t="shared" si="9"/>
        <v>0</v>
      </c>
      <c r="AD78" s="3">
        <f t="shared" si="10"/>
        <v>6060.0968002700001</v>
      </c>
      <c r="AE78" s="3">
        <f t="shared" si="11"/>
        <v>0</v>
      </c>
      <c r="AF78" s="3">
        <f t="shared" si="12"/>
        <v>0</v>
      </c>
      <c r="AJ78" s="3">
        <f t="shared" si="19"/>
        <v>0</v>
      </c>
      <c r="AK78" s="3">
        <f t="shared" si="20"/>
        <v>0</v>
      </c>
      <c r="AL78" s="3">
        <f t="shared" si="21"/>
        <v>0</v>
      </c>
      <c r="AM78" s="3">
        <f t="shared" si="22"/>
        <v>0</v>
      </c>
      <c r="AN78" s="3">
        <f t="shared" si="23"/>
        <v>0</v>
      </c>
    </row>
    <row r="79" spans="1:40" x14ac:dyDescent="0.25">
      <c r="A79" s="5" t="s">
        <v>97</v>
      </c>
      <c r="B79" s="5" t="s">
        <v>98</v>
      </c>
      <c r="C79" s="18">
        <v>449.83963786499999</v>
      </c>
      <c r="D79" s="6">
        <v>1135.3301371499999</v>
      </c>
      <c r="E79" s="6">
        <f t="shared" si="24"/>
        <v>685.49049928499994</v>
      </c>
      <c r="F79" s="21">
        <f t="shared" si="25"/>
        <v>1.5238552621517103</v>
      </c>
      <c r="G79" s="20">
        <v>29.5058302039</v>
      </c>
      <c r="H79" s="20">
        <v>25.863174561699999</v>
      </c>
      <c r="I79" s="19">
        <v>53795.403088400002</v>
      </c>
      <c r="K79" s="22">
        <f t="shared" si="13"/>
        <v>0</v>
      </c>
      <c r="L79" s="22">
        <f t="shared" si="14"/>
        <v>0</v>
      </c>
      <c r="M79" s="22">
        <f t="shared" si="15"/>
        <v>685.49049928499994</v>
      </c>
      <c r="N79" s="22">
        <f t="shared" si="16"/>
        <v>0</v>
      </c>
      <c r="O79" s="22">
        <f t="shared" si="17"/>
        <v>0</v>
      </c>
      <c r="P79" s="22">
        <f t="shared" si="18"/>
        <v>0</v>
      </c>
      <c r="S79" s="3">
        <f t="shared" si="1"/>
        <v>0</v>
      </c>
      <c r="T79" s="3">
        <f t="shared" si="2"/>
        <v>0</v>
      </c>
      <c r="U79" s="3">
        <f t="shared" si="3"/>
        <v>449.83963786499999</v>
      </c>
      <c r="V79" s="3">
        <f t="shared" si="4"/>
        <v>0</v>
      </c>
      <c r="W79" s="3">
        <f t="shared" si="5"/>
        <v>0</v>
      </c>
      <c r="X79" s="3">
        <f t="shared" si="6"/>
        <v>0</v>
      </c>
      <c r="AA79" s="3">
        <f t="shared" si="7"/>
        <v>0</v>
      </c>
      <c r="AB79" s="3">
        <f t="shared" si="8"/>
        <v>0</v>
      </c>
      <c r="AC79" s="3">
        <f t="shared" si="9"/>
        <v>1135.3301371499999</v>
      </c>
      <c r="AD79" s="3">
        <f t="shared" si="10"/>
        <v>0</v>
      </c>
      <c r="AE79" s="3">
        <f t="shared" si="11"/>
        <v>0</v>
      </c>
      <c r="AF79" s="3">
        <f t="shared" si="12"/>
        <v>0</v>
      </c>
      <c r="AJ79" s="3">
        <f t="shared" si="19"/>
        <v>0</v>
      </c>
      <c r="AK79" s="3">
        <f t="shared" si="20"/>
        <v>0</v>
      </c>
      <c r="AL79" s="3">
        <f t="shared" si="21"/>
        <v>685.49049928499994</v>
      </c>
      <c r="AM79" s="3">
        <f t="shared" si="22"/>
        <v>0</v>
      </c>
      <c r="AN79" s="3">
        <f t="shared" si="23"/>
        <v>0</v>
      </c>
    </row>
    <row r="80" spans="1:40" x14ac:dyDescent="0.25">
      <c r="A80" s="5" t="s">
        <v>99</v>
      </c>
      <c r="B80" s="5" t="s">
        <v>100</v>
      </c>
      <c r="C80" s="18">
        <v>404.67818130799998</v>
      </c>
      <c r="D80" s="6">
        <v>626.88705727000001</v>
      </c>
      <c r="E80" s="6">
        <f t="shared" si="24"/>
        <v>222.20887596200004</v>
      </c>
      <c r="F80" s="21">
        <f t="shared" si="25"/>
        <v>0.54910021401148179</v>
      </c>
      <c r="G80" s="20">
        <v>28.906090187699998</v>
      </c>
      <c r="H80" s="20">
        <v>26.762491815600001</v>
      </c>
      <c r="I80" s="19">
        <v>55665.982976500003</v>
      </c>
      <c r="K80" s="22">
        <f t="shared" si="13"/>
        <v>0</v>
      </c>
      <c r="L80" s="22">
        <f t="shared" si="14"/>
        <v>0</v>
      </c>
      <c r="M80" s="22">
        <f t="shared" si="15"/>
        <v>222.20887596200004</v>
      </c>
      <c r="N80" s="22">
        <f t="shared" si="16"/>
        <v>0</v>
      </c>
      <c r="O80" s="22">
        <f t="shared" si="17"/>
        <v>0</v>
      </c>
      <c r="P80" s="22">
        <f t="shared" si="18"/>
        <v>0</v>
      </c>
      <c r="S80" s="3">
        <f t="shared" si="1"/>
        <v>0</v>
      </c>
      <c r="T80" s="3">
        <f t="shared" si="2"/>
        <v>0</v>
      </c>
      <c r="U80" s="3">
        <f t="shared" si="3"/>
        <v>404.67818130799998</v>
      </c>
      <c r="V80" s="3">
        <f t="shared" si="4"/>
        <v>0</v>
      </c>
      <c r="W80" s="3">
        <f t="shared" si="5"/>
        <v>0</v>
      </c>
      <c r="X80" s="3">
        <f t="shared" si="6"/>
        <v>0</v>
      </c>
      <c r="AA80" s="3">
        <f t="shared" si="7"/>
        <v>0</v>
      </c>
      <c r="AB80" s="3">
        <f t="shared" si="8"/>
        <v>0</v>
      </c>
      <c r="AC80" s="3">
        <f t="shared" si="9"/>
        <v>626.88705727000001</v>
      </c>
      <c r="AD80" s="3">
        <f t="shared" si="10"/>
        <v>0</v>
      </c>
      <c r="AE80" s="3">
        <f t="shared" si="11"/>
        <v>0</v>
      </c>
      <c r="AF80" s="3">
        <f t="shared" si="12"/>
        <v>0</v>
      </c>
      <c r="AJ80" s="3">
        <f t="shared" si="19"/>
        <v>0</v>
      </c>
      <c r="AK80" s="3">
        <f t="shared" si="20"/>
        <v>0</v>
      </c>
      <c r="AL80" s="3">
        <f t="shared" si="21"/>
        <v>222.20887596200004</v>
      </c>
      <c r="AM80" s="3">
        <f t="shared" si="22"/>
        <v>0</v>
      </c>
      <c r="AN80" s="3">
        <f t="shared" si="23"/>
        <v>0</v>
      </c>
    </row>
    <row r="81" spans="1:40" x14ac:dyDescent="0.25">
      <c r="A81" s="5" t="s">
        <v>101</v>
      </c>
      <c r="B81" s="5" t="s">
        <v>102</v>
      </c>
      <c r="C81" s="18">
        <v>852.63415415899999</v>
      </c>
      <c r="D81" s="6">
        <v>724.38524659200004</v>
      </c>
      <c r="E81" s="6">
        <f t="shared" si="24"/>
        <v>-128.24890756699995</v>
      </c>
      <c r="F81" s="21">
        <f t="shared" si="25"/>
        <v>-0.15041493111837503</v>
      </c>
      <c r="G81" s="20">
        <v>29.561773002100001</v>
      </c>
      <c r="H81" s="20">
        <v>24.010925437499999</v>
      </c>
      <c r="I81" s="19">
        <v>49942.724909999997</v>
      </c>
      <c r="K81" s="22">
        <f t="shared" si="13"/>
        <v>0</v>
      </c>
      <c r="L81" s="22">
        <f t="shared" si="14"/>
        <v>-128.24890756699995</v>
      </c>
      <c r="M81" s="22">
        <f t="shared" si="15"/>
        <v>0</v>
      </c>
      <c r="N81" s="22">
        <f t="shared" si="16"/>
        <v>0</v>
      </c>
      <c r="O81" s="22">
        <f t="shared" si="17"/>
        <v>0</v>
      </c>
      <c r="P81" s="22">
        <f t="shared" si="18"/>
        <v>0</v>
      </c>
      <c r="S81" s="3">
        <f t="shared" si="1"/>
        <v>0</v>
      </c>
      <c r="T81" s="3">
        <f t="shared" si="2"/>
        <v>852.63415415899999</v>
      </c>
      <c r="U81" s="3">
        <f t="shared" si="3"/>
        <v>0</v>
      </c>
      <c r="V81" s="3">
        <f t="shared" si="4"/>
        <v>0</v>
      </c>
      <c r="W81" s="3">
        <f t="shared" si="5"/>
        <v>0</v>
      </c>
      <c r="X81" s="3">
        <f t="shared" si="6"/>
        <v>0</v>
      </c>
      <c r="AA81" s="3">
        <f t="shared" si="7"/>
        <v>0</v>
      </c>
      <c r="AB81" s="3">
        <f t="shared" si="8"/>
        <v>724.38524659200004</v>
      </c>
      <c r="AC81" s="3">
        <f t="shared" si="9"/>
        <v>0</v>
      </c>
      <c r="AD81" s="3">
        <f t="shared" si="10"/>
        <v>0</v>
      </c>
      <c r="AE81" s="3">
        <f t="shared" si="11"/>
        <v>0</v>
      </c>
      <c r="AF81" s="3">
        <f t="shared" si="12"/>
        <v>0</v>
      </c>
      <c r="AJ81" s="3">
        <f t="shared" si="19"/>
        <v>0</v>
      </c>
      <c r="AK81" s="3">
        <f t="shared" si="20"/>
        <v>0</v>
      </c>
      <c r="AL81" s="3">
        <f t="shared" si="21"/>
        <v>-128.24890756699995</v>
      </c>
      <c r="AM81" s="3">
        <f t="shared" si="22"/>
        <v>0</v>
      </c>
      <c r="AN81" s="3">
        <f t="shared" si="23"/>
        <v>-128.24890756699995</v>
      </c>
    </row>
    <row r="82" spans="1:40" x14ac:dyDescent="0.25">
      <c r="A82" s="5" t="s">
        <v>103</v>
      </c>
      <c r="B82" s="5" t="s">
        <v>104</v>
      </c>
      <c r="C82" s="18">
        <v>1549.0014382100001</v>
      </c>
      <c r="D82" s="6">
        <v>2529.6738059899999</v>
      </c>
      <c r="E82" s="6">
        <f t="shared" si="24"/>
        <v>980.67236777999983</v>
      </c>
      <c r="F82" s="21">
        <f t="shared" si="25"/>
        <v>0.63309971417021293</v>
      </c>
      <c r="G82" s="20">
        <v>30.2967218625</v>
      </c>
      <c r="H82" s="20">
        <v>28.172424965600001</v>
      </c>
      <c r="I82" s="19">
        <v>58598.643928500001</v>
      </c>
      <c r="K82" s="22">
        <f t="shared" si="13"/>
        <v>0</v>
      </c>
      <c r="L82" s="22">
        <f t="shared" si="14"/>
        <v>0</v>
      </c>
      <c r="M82" s="22">
        <f t="shared" si="15"/>
        <v>980.67236777999983</v>
      </c>
      <c r="N82" s="22">
        <f t="shared" si="16"/>
        <v>0</v>
      </c>
      <c r="O82" s="22">
        <f t="shared" si="17"/>
        <v>0</v>
      </c>
      <c r="P82" s="22">
        <f t="shared" si="18"/>
        <v>0</v>
      </c>
      <c r="S82" s="3">
        <f t="shared" si="1"/>
        <v>0</v>
      </c>
      <c r="T82" s="3">
        <f t="shared" si="2"/>
        <v>0</v>
      </c>
      <c r="U82" s="3">
        <f t="shared" si="3"/>
        <v>1549.0014382100001</v>
      </c>
      <c r="V82" s="3">
        <f t="shared" si="4"/>
        <v>0</v>
      </c>
      <c r="W82" s="3">
        <f t="shared" si="5"/>
        <v>0</v>
      </c>
      <c r="X82" s="3">
        <f t="shared" si="6"/>
        <v>0</v>
      </c>
      <c r="AA82" s="3">
        <f t="shared" si="7"/>
        <v>0</v>
      </c>
      <c r="AB82" s="3">
        <f t="shared" si="8"/>
        <v>0</v>
      </c>
      <c r="AC82" s="3">
        <f t="shared" si="9"/>
        <v>2529.6738059899999</v>
      </c>
      <c r="AD82" s="3">
        <f t="shared" si="10"/>
        <v>0</v>
      </c>
      <c r="AE82" s="3">
        <f t="shared" si="11"/>
        <v>0</v>
      </c>
      <c r="AF82" s="3">
        <f t="shared" si="12"/>
        <v>0</v>
      </c>
      <c r="AJ82" s="3">
        <f t="shared" si="19"/>
        <v>0</v>
      </c>
      <c r="AK82" s="3">
        <f t="shared" si="20"/>
        <v>0</v>
      </c>
      <c r="AL82" s="3">
        <f t="shared" si="21"/>
        <v>0</v>
      </c>
      <c r="AM82" s="3">
        <f t="shared" si="22"/>
        <v>0</v>
      </c>
      <c r="AN82" s="3">
        <f t="shared" si="23"/>
        <v>0</v>
      </c>
    </row>
    <row r="83" spans="1:40" x14ac:dyDescent="0.25">
      <c r="A83" s="5" t="s">
        <v>105</v>
      </c>
      <c r="B83" s="5" t="s">
        <v>106</v>
      </c>
      <c r="C83" s="18">
        <v>1959.1312746599999</v>
      </c>
      <c r="D83" s="6">
        <v>5618.9512617800001</v>
      </c>
      <c r="E83" s="6">
        <f t="shared" si="24"/>
        <v>3659.8199871200004</v>
      </c>
      <c r="F83" s="21">
        <f t="shared" si="25"/>
        <v>1.8680830807293141</v>
      </c>
      <c r="G83" s="20">
        <v>40.386458520300003</v>
      </c>
      <c r="H83" s="20">
        <v>36.459873305800002</v>
      </c>
      <c r="I83" s="19">
        <v>75836.536476099995</v>
      </c>
      <c r="K83" s="22">
        <f t="shared" si="13"/>
        <v>0</v>
      </c>
      <c r="L83" s="22">
        <f t="shared" si="14"/>
        <v>0</v>
      </c>
      <c r="M83" s="22">
        <f t="shared" si="15"/>
        <v>0</v>
      </c>
      <c r="N83" s="22">
        <f t="shared" si="16"/>
        <v>3659.8199871200004</v>
      </c>
      <c r="O83" s="22">
        <f t="shared" si="17"/>
        <v>0</v>
      </c>
      <c r="P83" s="22">
        <f t="shared" si="18"/>
        <v>0</v>
      </c>
      <c r="S83" s="3">
        <f t="shared" si="1"/>
        <v>0</v>
      </c>
      <c r="T83" s="3">
        <f t="shared" si="2"/>
        <v>0</v>
      </c>
      <c r="U83" s="3">
        <f t="shared" si="3"/>
        <v>0</v>
      </c>
      <c r="V83" s="3">
        <f t="shared" si="4"/>
        <v>1959.1312746599999</v>
      </c>
      <c r="W83" s="3">
        <f t="shared" si="5"/>
        <v>0</v>
      </c>
      <c r="X83" s="3">
        <f t="shared" si="6"/>
        <v>0</v>
      </c>
      <c r="AA83" s="3">
        <f t="shared" si="7"/>
        <v>0</v>
      </c>
      <c r="AB83" s="3">
        <f t="shared" si="8"/>
        <v>0</v>
      </c>
      <c r="AC83" s="3">
        <f t="shared" si="9"/>
        <v>0</v>
      </c>
      <c r="AD83" s="3">
        <f t="shared" si="10"/>
        <v>5618.9512617800001</v>
      </c>
      <c r="AE83" s="3">
        <f t="shared" si="11"/>
        <v>0</v>
      </c>
      <c r="AF83" s="3">
        <f t="shared" si="12"/>
        <v>0</v>
      </c>
      <c r="AJ83" s="3">
        <f t="shared" si="19"/>
        <v>0</v>
      </c>
      <c r="AK83" s="3">
        <f t="shared" si="20"/>
        <v>0</v>
      </c>
      <c r="AL83" s="3">
        <f t="shared" si="21"/>
        <v>0</v>
      </c>
      <c r="AM83" s="3">
        <f t="shared" si="22"/>
        <v>0</v>
      </c>
      <c r="AN83" s="3">
        <f t="shared" si="23"/>
        <v>0</v>
      </c>
    </row>
    <row r="84" spans="1:40" x14ac:dyDescent="0.25">
      <c r="A84" s="5" t="s">
        <v>107</v>
      </c>
      <c r="B84" s="5" t="s">
        <v>108</v>
      </c>
      <c r="C84" s="18">
        <v>7340.9702492200004</v>
      </c>
      <c r="D84" s="6">
        <v>7946.5895979799998</v>
      </c>
      <c r="E84" s="6">
        <f t="shared" si="24"/>
        <v>605.61934875999941</v>
      </c>
      <c r="F84" s="21">
        <f t="shared" si="25"/>
        <v>8.2498542862825014E-2</v>
      </c>
      <c r="G84" s="20">
        <v>39.706525003000003</v>
      </c>
      <c r="H84" s="20">
        <v>36.262498889299998</v>
      </c>
      <c r="I84" s="19">
        <v>75425.997689700002</v>
      </c>
      <c r="K84" s="22">
        <f t="shared" si="13"/>
        <v>0</v>
      </c>
      <c r="L84" s="22">
        <f t="shared" si="14"/>
        <v>0</v>
      </c>
      <c r="M84" s="22">
        <f t="shared" si="15"/>
        <v>0</v>
      </c>
      <c r="N84" s="22">
        <f t="shared" si="16"/>
        <v>605.61934875999941</v>
      </c>
      <c r="O84" s="22">
        <f t="shared" si="17"/>
        <v>0</v>
      </c>
      <c r="P84" s="22">
        <f t="shared" si="18"/>
        <v>0</v>
      </c>
      <c r="S84" s="3">
        <f t="shared" si="1"/>
        <v>0</v>
      </c>
      <c r="T84" s="3">
        <f t="shared" si="2"/>
        <v>0</v>
      </c>
      <c r="U84" s="3">
        <f t="shared" si="3"/>
        <v>0</v>
      </c>
      <c r="V84" s="3">
        <f t="shared" si="4"/>
        <v>7340.9702492200004</v>
      </c>
      <c r="W84" s="3">
        <f t="shared" si="5"/>
        <v>0</v>
      </c>
      <c r="X84" s="3">
        <f t="shared" si="6"/>
        <v>0</v>
      </c>
      <c r="AA84" s="3">
        <f t="shared" si="7"/>
        <v>0</v>
      </c>
      <c r="AB84" s="3">
        <f t="shared" si="8"/>
        <v>0</v>
      </c>
      <c r="AC84" s="3">
        <f t="shared" si="9"/>
        <v>0</v>
      </c>
      <c r="AD84" s="3">
        <f t="shared" si="10"/>
        <v>7946.5895979799998</v>
      </c>
      <c r="AE84" s="3">
        <f t="shared" si="11"/>
        <v>0</v>
      </c>
      <c r="AF84" s="3">
        <f t="shared" si="12"/>
        <v>0</v>
      </c>
      <c r="AJ84" s="3">
        <f t="shared" si="19"/>
        <v>0</v>
      </c>
      <c r="AK84" s="3">
        <f t="shared" si="20"/>
        <v>0</v>
      </c>
      <c r="AL84" s="3">
        <f t="shared" si="21"/>
        <v>0</v>
      </c>
      <c r="AM84" s="3">
        <f t="shared" si="22"/>
        <v>0</v>
      </c>
      <c r="AN84" s="3">
        <f t="shared" si="23"/>
        <v>0</v>
      </c>
    </row>
    <row r="85" spans="1:40" x14ac:dyDescent="0.25">
      <c r="A85" s="5" t="s">
        <v>109</v>
      </c>
      <c r="B85" s="5" t="s">
        <v>110</v>
      </c>
      <c r="C85" s="18">
        <v>9083.0911007300001</v>
      </c>
      <c r="D85" s="6">
        <v>12929.5754201</v>
      </c>
      <c r="E85" s="6">
        <f t="shared" si="24"/>
        <v>3846.4843193699999</v>
      </c>
      <c r="F85" s="21">
        <f t="shared" si="25"/>
        <v>0.42347745681653037</v>
      </c>
      <c r="G85" s="20">
        <v>35.192872438000002</v>
      </c>
      <c r="H85" s="20">
        <v>31.4925303763</v>
      </c>
      <c r="I85" s="19">
        <v>65504.463182699998</v>
      </c>
      <c r="K85" s="22">
        <f t="shared" si="13"/>
        <v>0</v>
      </c>
      <c r="L85" s="22">
        <f t="shared" si="14"/>
        <v>0</v>
      </c>
      <c r="M85" s="22">
        <f t="shared" si="15"/>
        <v>3846.4843193699999</v>
      </c>
      <c r="N85" s="22">
        <f t="shared" si="16"/>
        <v>0</v>
      </c>
      <c r="O85" s="22">
        <f t="shared" si="17"/>
        <v>0</v>
      </c>
      <c r="P85" s="22">
        <f t="shared" si="18"/>
        <v>0</v>
      </c>
      <c r="S85" s="3">
        <f t="shared" si="1"/>
        <v>0</v>
      </c>
      <c r="T85" s="3">
        <f t="shared" si="2"/>
        <v>0</v>
      </c>
      <c r="U85" s="3">
        <f t="shared" si="3"/>
        <v>9083.0911007300001</v>
      </c>
      <c r="V85" s="3">
        <f t="shared" si="4"/>
        <v>0</v>
      </c>
      <c r="W85" s="3">
        <f t="shared" si="5"/>
        <v>0</v>
      </c>
      <c r="X85" s="3">
        <f t="shared" si="6"/>
        <v>0</v>
      </c>
      <c r="AA85" s="3">
        <f t="shared" si="7"/>
        <v>0</v>
      </c>
      <c r="AB85" s="3">
        <f t="shared" si="8"/>
        <v>0</v>
      </c>
      <c r="AC85" s="3">
        <f t="shared" si="9"/>
        <v>12929.5754201</v>
      </c>
      <c r="AD85" s="3">
        <f t="shared" si="10"/>
        <v>0</v>
      </c>
      <c r="AE85" s="3">
        <f t="shared" si="11"/>
        <v>0</v>
      </c>
      <c r="AF85" s="3">
        <f t="shared" si="12"/>
        <v>0</v>
      </c>
      <c r="AJ85" s="3">
        <f t="shared" si="19"/>
        <v>0</v>
      </c>
      <c r="AK85" s="3">
        <f t="shared" si="20"/>
        <v>0</v>
      </c>
      <c r="AL85" s="3">
        <f t="shared" si="21"/>
        <v>0</v>
      </c>
      <c r="AM85" s="3">
        <f t="shared" si="22"/>
        <v>0</v>
      </c>
      <c r="AN85" s="3">
        <f t="shared" si="23"/>
        <v>0</v>
      </c>
    </row>
    <row r="86" spans="1:40" x14ac:dyDescent="0.25">
      <c r="A86" s="5" t="s">
        <v>111</v>
      </c>
      <c r="B86" s="5" t="s">
        <v>112</v>
      </c>
      <c r="C86" s="18">
        <v>581.858427549</v>
      </c>
      <c r="D86" s="6">
        <v>546.56633052899997</v>
      </c>
      <c r="E86" s="6">
        <f t="shared" si="24"/>
        <v>-35.292097020000028</v>
      </c>
      <c r="F86" s="21">
        <f t="shared" si="25"/>
        <v>-6.0654096166765543E-2</v>
      </c>
      <c r="G86" s="20">
        <v>27.866805390700002</v>
      </c>
      <c r="H86" s="20">
        <v>24.1205662156</v>
      </c>
      <c r="I86" s="19">
        <v>50170.777728399997</v>
      </c>
      <c r="K86" s="22">
        <f t="shared" si="13"/>
        <v>0</v>
      </c>
      <c r="L86" s="22">
        <f t="shared" si="14"/>
        <v>0</v>
      </c>
      <c r="M86" s="22">
        <f t="shared" si="15"/>
        <v>-35.292097020000028</v>
      </c>
      <c r="N86" s="22">
        <f t="shared" si="16"/>
        <v>0</v>
      </c>
      <c r="O86" s="22">
        <f t="shared" si="17"/>
        <v>0</v>
      </c>
      <c r="P86" s="22">
        <f t="shared" si="18"/>
        <v>0</v>
      </c>
      <c r="S86" s="3">
        <f t="shared" si="1"/>
        <v>0</v>
      </c>
      <c r="T86" s="3">
        <f t="shared" si="2"/>
        <v>0</v>
      </c>
      <c r="U86" s="3">
        <f t="shared" si="3"/>
        <v>581.858427549</v>
      </c>
      <c r="V86" s="3">
        <f t="shared" si="4"/>
        <v>0</v>
      </c>
      <c r="W86" s="3">
        <f t="shared" si="5"/>
        <v>0</v>
      </c>
      <c r="X86" s="3">
        <f t="shared" si="6"/>
        <v>0</v>
      </c>
      <c r="AA86" s="3">
        <f t="shared" si="7"/>
        <v>0</v>
      </c>
      <c r="AB86" s="3">
        <f t="shared" si="8"/>
        <v>0</v>
      </c>
      <c r="AC86" s="3">
        <f t="shared" si="9"/>
        <v>546.56633052899997</v>
      </c>
      <c r="AD86" s="3">
        <f t="shared" si="10"/>
        <v>0</v>
      </c>
      <c r="AE86" s="3">
        <f t="shared" si="11"/>
        <v>0</v>
      </c>
      <c r="AF86" s="3">
        <f t="shared" si="12"/>
        <v>0</v>
      </c>
      <c r="AJ86" s="3">
        <f t="shared" si="19"/>
        <v>0</v>
      </c>
      <c r="AK86" s="3">
        <f t="shared" si="20"/>
        <v>0</v>
      </c>
      <c r="AL86" s="3">
        <f t="shared" si="21"/>
        <v>-35.292097020000028</v>
      </c>
      <c r="AM86" s="3">
        <f t="shared" si="22"/>
        <v>0</v>
      </c>
      <c r="AN86" s="3">
        <f t="shared" si="23"/>
        <v>-35.292097020000028</v>
      </c>
    </row>
    <row r="87" spans="1:40" x14ac:dyDescent="0.25">
      <c r="A87" s="5" t="s">
        <v>113</v>
      </c>
      <c r="B87" s="5" t="s">
        <v>114</v>
      </c>
      <c r="C87" s="18">
        <v>789.08323608399996</v>
      </c>
      <c r="D87" s="6">
        <v>773.31460712700004</v>
      </c>
      <c r="E87" s="6">
        <f t="shared" si="24"/>
        <v>-15.768628956999919</v>
      </c>
      <c r="F87" s="21">
        <f t="shared" si="25"/>
        <v>-1.9983479861079328E-2</v>
      </c>
      <c r="G87" s="20">
        <v>34.0000125117</v>
      </c>
      <c r="H87" s="20">
        <v>32.584829603800003</v>
      </c>
      <c r="I87" s="19">
        <v>67776.445575999998</v>
      </c>
      <c r="K87" s="22">
        <f t="shared" si="13"/>
        <v>0</v>
      </c>
      <c r="L87" s="22">
        <f t="shared" si="14"/>
        <v>0</v>
      </c>
      <c r="M87" s="22">
        <f t="shared" si="15"/>
        <v>-15.768628956999919</v>
      </c>
      <c r="N87" s="22">
        <f t="shared" si="16"/>
        <v>0</v>
      </c>
      <c r="O87" s="22">
        <f t="shared" si="17"/>
        <v>0</v>
      </c>
      <c r="P87" s="22">
        <f t="shared" si="18"/>
        <v>0</v>
      </c>
      <c r="S87" s="3">
        <f t="shared" si="1"/>
        <v>0</v>
      </c>
      <c r="T87" s="3">
        <f t="shared" si="2"/>
        <v>0</v>
      </c>
      <c r="U87" s="3">
        <f t="shared" si="3"/>
        <v>789.08323608399996</v>
      </c>
      <c r="V87" s="3">
        <f t="shared" si="4"/>
        <v>0</v>
      </c>
      <c r="W87" s="3">
        <f t="shared" si="5"/>
        <v>0</v>
      </c>
      <c r="X87" s="3">
        <f t="shared" si="6"/>
        <v>0</v>
      </c>
      <c r="AA87" s="3">
        <f t="shared" si="7"/>
        <v>0</v>
      </c>
      <c r="AB87" s="3">
        <f t="shared" si="8"/>
        <v>0</v>
      </c>
      <c r="AC87" s="3">
        <f t="shared" si="9"/>
        <v>773.31460712700004</v>
      </c>
      <c r="AD87" s="3">
        <f t="shared" si="10"/>
        <v>0</v>
      </c>
      <c r="AE87" s="3">
        <f t="shared" si="11"/>
        <v>0</v>
      </c>
      <c r="AF87" s="3">
        <f t="shared" si="12"/>
        <v>0</v>
      </c>
      <c r="AJ87" s="3">
        <f t="shared" si="19"/>
        <v>0</v>
      </c>
      <c r="AK87" s="3">
        <f t="shared" si="20"/>
        <v>0</v>
      </c>
      <c r="AL87" s="3">
        <f t="shared" si="21"/>
        <v>0</v>
      </c>
      <c r="AM87" s="3">
        <f t="shared" si="22"/>
        <v>0</v>
      </c>
      <c r="AN87" s="3">
        <f t="shared" si="23"/>
        <v>0</v>
      </c>
    </row>
    <row r="88" spans="1:40" x14ac:dyDescent="0.25">
      <c r="A88" s="5" t="s">
        <v>115</v>
      </c>
      <c r="B88" s="5" t="s">
        <v>116</v>
      </c>
      <c r="C88" s="18">
        <v>515.49340534099997</v>
      </c>
      <c r="D88" s="6">
        <v>712.93587099199999</v>
      </c>
      <c r="E88" s="6">
        <f t="shared" si="24"/>
        <v>197.44246565100002</v>
      </c>
      <c r="F88" s="21">
        <f t="shared" si="25"/>
        <v>0.3830164723841451</v>
      </c>
      <c r="G88" s="20">
        <v>40.075998666899999</v>
      </c>
      <c r="H88" s="20">
        <v>33.464483620999999</v>
      </c>
      <c r="I88" s="19">
        <v>69606.125931600007</v>
      </c>
      <c r="K88" s="22">
        <f t="shared" si="13"/>
        <v>0</v>
      </c>
      <c r="L88" s="22">
        <f t="shared" si="14"/>
        <v>0</v>
      </c>
      <c r="M88" s="22">
        <f t="shared" si="15"/>
        <v>197.44246565100002</v>
      </c>
      <c r="N88" s="22">
        <f t="shared" si="16"/>
        <v>0</v>
      </c>
      <c r="O88" s="22">
        <f t="shared" si="17"/>
        <v>0</v>
      </c>
      <c r="P88" s="22">
        <f t="shared" si="18"/>
        <v>0</v>
      </c>
      <c r="S88" s="3">
        <f t="shared" si="1"/>
        <v>0</v>
      </c>
      <c r="T88" s="3">
        <f t="shared" si="2"/>
        <v>0</v>
      </c>
      <c r="U88" s="3">
        <f t="shared" si="3"/>
        <v>515.49340534099997</v>
      </c>
      <c r="V88" s="3">
        <f t="shared" si="4"/>
        <v>0</v>
      </c>
      <c r="W88" s="3">
        <f t="shared" si="5"/>
        <v>0</v>
      </c>
      <c r="X88" s="3">
        <f t="shared" si="6"/>
        <v>0</v>
      </c>
      <c r="AA88" s="3">
        <f t="shared" si="7"/>
        <v>0</v>
      </c>
      <c r="AB88" s="3">
        <f t="shared" si="8"/>
        <v>0</v>
      </c>
      <c r="AC88" s="3">
        <f t="shared" si="9"/>
        <v>712.93587099199999</v>
      </c>
      <c r="AD88" s="3">
        <f t="shared" si="10"/>
        <v>0</v>
      </c>
      <c r="AE88" s="3">
        <f t="shared" si="11"/>
        <v>0</v>
      </c>
      <c r="AF88" s="3">
        <f t="shared" si="12"/>
        <v>0</v>
      </c>
      <c r="AJ88" s="3">
        <f t="shared" si="19"/>
        <v>0</v>
      </c>
      <c r="AK88" s="3">
        <f t="shared" si="20"/>
        <v>0</v>
      </c>
      <c r="AL88" s="3">
        <f t="shared" si="21"/>
        <v>0</v>
      </c>
      <c r="AM88" s="3">
        <f t="shared" si="22"/>
        <v>0</v>
      </c>
      <c r="AN88" s="3">
        <f t="shared" si="23"/>
        <v>0</v>
      </c>
    </row>
    <row r="89" spans="1:40" x14ac:dyDescent="0.25">
      <c r="A89" s="5" t="s">
        <v>117</v>
      </c>
      <c r="B89" s="5" t="s">
        <v>118</v>
      </c>
      <c r="C89" s="18">
        <v>1716.0132997600001</v>
      </c>
      <c r="D89" s="6">
        <v>2921.7340183000001</v>
      </c>
      <c r="E89" s="6">
        <f t="shared" si="24"/>
        <v>1205.72071854</v>
      </c>
      <c r="F89" s="21">
        <f t="shared" si="25"/>
        <v>0.70262900567765463</v>
      </c>
      <c r="G89" s="20">
        <v>43.046122576599998</v>
      </c>
      <c r="H89" s="20">
        <v>39.173715999000002</v>
      </c>
      <c r="I89" s="19">
        <v>81481.329277900004</v>
      </c>
      <c r="K89" s="22">
        <f t="shared" si="13"/>
        <v>0</v>
      </c>
      <c r="L89" s="22">
        <f t="shared" si="14"/>
        <v>0</v>
      </c>
      <c r="M89" s="22">
        <f t="shared" si="15"/>
        <v>0</v>
      </c>
      <c r="N89" s="22">
        <f t="shared" si="16"/>
        <v>1205.72071854</v>
      </c>
      <c r="O89" s="22">
        <f t="shared" si="17"/>
        <v>0</v>
      </c>
      <c r="P89" s="22">
        <f t="shared" si="18"/>
        <v>0</v>
      </c>
      <c r="S89" s="3">
        <f t="shared" si="1"/>
        <v>0</v>
      </c>
      <c r="T89" s="3">
        <f t="shared" si="2"/>
        <v>0</v>
      </c>
      <c r="U89" s="3">
        <f t="shared" si="3"/>
        <v>0</v>
      </c>
      <c r="V89" s="3">
        <f t="shared" si="4"/>
        <v>1716.0132997600001</v>
      </c>
      <c r="W89" s="3">
        <f t="shared" si="5"/>
        <v>0</v>
      </c>
      <c r="X89" s="3">
        <f t="shared" si="6"/>
        <v>0</v>
      </c>
      <c r="AA89" s="3">
        <f t="shared" si="7"/>
        <v>0</v>
      </c>
      <c r="AB89" s="3">
        <f t="shared" si="8"/>
        <v>0</v>
      </c>
      <c r="AC89" s="3">
        <f t="shared" si="9"/>
        <v>0</v>
      </c>
      <c r="AD89" s="3">
        <f t="shared" si="10"/>
        <v>2921.7340183000001</v>
      </c>
      <c r="AE89" s="3">
        <f t="shared" si="11"/>
        <v>0</v>
      </c>
      <c r="AF89" s="3">
        <f t="shared" si="12"/>
        <v>0</v>
      </c>
      <c r="AJ89" s="3">
        <f t="shared" si="19"/>
        <v>0</v>
      </c>
      <c r="AK89" s="3">
        <f t="shared" si="20"/>
        <v>0</v>
      </c>
      <c r="AL89" s="3">
        <f t="shared" si="21"/>
        <v>0</v>
      </c>
      <c r="AM89" s="3">
        <f t="shared" si="22"/>
        <v>0</v>
      </c>
      <c r="AN89" s="3">
        <f t="shared" si="23"/>
        <v>0</v>
      </c>
    </row>
    <row r="90" spans="1:40" x14ac:dyDescent="0.25">
      <c r="A90" s="5" t="s">
        <v>119</v>
      </c>
      <c r="B90" s="5" t="s">
        <v>120</v>
      </c>
      <c r="C90" s="18">
        <v>797.71599856199998</v>
      </c>
      <c r="D90" s="6">
        <v>1438.68049268</v>
      </c>
      <c r="E90" s="6">
        <f t="shared" si="24"/>
        <v>640.96449411800006</v>
      </c>
      <c r="F90" s="21">
        <f t="shared" si="25"/>
        <v>0.80349961047971019</v>
      </c>
      <c r="G90" s="20">
        <v>42.708853991700003</v>
      </c>
      <c r="H90" s="20">
        <v>36.164466294900002</v>
      </c>
      <c r="I90" s="19">
        <v>75222.0898934</v>
      </c>
      <c r="K90" s="22">
        <f t="shared" si="13"/>
        <v>0</v>
      </c>
      <c r="L90" s="22">
        <f t="shared" si="14"/>
        <v>0</v>
      </c>
      <c r="M90" s="22">
        <f t="shared" si="15"/>
        <v>0</v>
      </c>
      <c r="N90" s="22">
        <f t="shared" si="16"/>
        <v>640.96449411800006</v>
      </c>
      <c r="O90" s="22">
        <f t="shared" si="17"/>
        <v>0</v>
      </c>
      <c r="P90" s="22">
        <f t="shared" si="18"/>
        <v>0</v>
      </c>
      <c r="S90" s="3">
        <f t="shared" si="1"/>
        <v>0</v>
      </c>
      <c r="T90" s="3">
        <f t="shared" si="2"/>
        <v>0</v>
      </c>
      <c r="U90" s="3">
        <f t="shared" si="3"/>
        <v>0</v>
      </c>
      <c r="V90" s="3">
        <f t="shared" si="4"/>
        <v>797.71599856199998</v>
      </c>
      <c r="W90" s="3">
        <f t="shared" si="5"/>
        <v>0</v>
      </c>
      <c r="X90" s="3">
        <f t="shared" si="6"/>
        <v>0</v>
      </c>
      <c r="AA90" s="3">
        <f t="shared" si="7"/>
        <v>0</v>
      </c>
      <c r="AB90" s="3">
        <f t="shared" si="8"/>
        <v>0</v>
      </c>
      <c r="AC90" s="3">
        <f t="shared" si="9"/>
        <v>0</v>
      </c>
      <c r="AD90" s="3">
        <f t="shared" si="10"/>
        <v>1438.68049268</v>
      </c>
      <c r="AE90" s="3">
        <f t="shared" si="11"/>
        <v>0</v>
      </c>
      <c r="AF90" s="3">
        <f t="shared" si="12"/>
        <v>0</v>
      </c>
      <c r="AJ90" s="3">
        <f t="shared" si="19"/>
        <v>0</v>
      </c>
      <c r="AK90" s="3">
        <f t="shared" si="20"/>
        <v>0</v>
      </c>
      <c r="AL90" s="3">
        <f t="shared" si="21"/>
        <v>0</v>
      </c>
      <c r="AM90" s="3">
        <f t="shared" si="22"/>
        <v>0</v>
      </c>
      <c r="AN90" s="3">
        <f t="shared" si="23"/>
        <v>0</v>
      </c>
    </row>
    <row r="91" spans="1:40" x14ac:dyDescent="0.25">
      <c r="A91" s="5" t="s">
        <v>121</v>
      </c>
      <c r="B91" s="5" t="s">
        <v>122</v>
      </c>
      <c r="C91" s="18">
        <v>644.587602683</v>
      </c>
      <c r="D91" s="6">
        <v>634.20502405000002</v>
      </c>
      <c r="E91" s="6">
        <f t="shared" si="24"/>
        <v>-10.38257863299998</v>
      </c>
      <c r="F91" s="21">
        <f t="shared" si="25"/>
        <v>-1.610731976504674E-2</v>
      </c>
      <c r="G91" s="20">
        <v>32.583350066400001</v>
      </c>
      <c r="H91" s="20">
        <v>30.306354802800001</v>
      </c>
      <c r="I91" s="19">
        <v>63037.217989700002</v>
      </c>
      <c r="K91" s="22">
        <f t="shared" si="13"/>
        <v>0</v>
      </c>
      <c r="L91" s="22">
        <f t="shared" si="14"/>
        <v>0</v>
      </c>
      <c r="M91" s="22">
        <f t="shared" si="15"/>
        <v>-10.38257863299998</v>
      </c>
      <c r="N91" s="22">
        <f t="shared" si="16"/>
        <v>0</v>
      </c>
      <c r="O91" s="22">
        <f t="shared" si="17"/>
        <v>0</v>
      </c>
      <c r="P91" s="22">
        <f t="shared" si="18"/>
        <v>0</v>
      </c>
      <c r="S91" s="3">
        <f t="shared" si="1"/>
        <v>0</v>
      </c>
      <c r="T91" s="3">
        <f t="shared" si="2"/>
        <v>0</v>
      </c>
      <c r="U91" s="3">
        <f t="shared" si="3"/>
        <v>644.587602683</v>
      </c>
      <c r="V91" s="3">
        <f t="shared" si="4"/>
        <v>0</v>
      </c>
      <c r="W91" s="3">
        <f t="shared" si="5"/>
        <v>0</v>
      </c>
      <c r="X91" s="3">
        <f t="shared" si="6"/>
        <v>0</v>
      </c>
      <c r="AA91" s="3">
        <f t="shared" si="7"/>
        <v>0</v>
      </c>
      <c r="AB91" s="3">
        <f t="shared" si="8"/>
        <v>0</v>
      </c>
      <c r="AC91" s="3">
        <f t="shared" si="9"/>
        <v>634.20502405000002</v>
      </c>
      <c r="AD91" s="3">
        <f t="shared" si="10"/>
        <v>0</v>
      </c>
      <c r="AE91" s="3">
        <f t="shared" si="11"/>
        <v>0</v>
      </c>
      <c r="AF91" s="3">
        <f t="shared" si="12"/>
        <v>0</v>
      </c>
      <c r="AJ91" s="3">
        <f t="shared" si="19"/>
        <v>0</v>
      </c>
      <c r="AK91" s="3">
        <f t="shared" si="20"/>
        <v>0</v>
      </c>
      <c r="AL91" s="3">
        <f t="shared" si="21"/>
        <v>0</v>
      </c>
      <c r="AM91" s="3">
        <f t="shared" si="22"/>
        <v>0</v>
      </c>
      <c r="AN91" s="3">
        <f t="shared" si="23"/>
        <v>0</v>
      </c>
    </row>
    <row r="92" spans="1:40" x14ac:dyDescent="0.25">
      <c r="A92" s="5" t="s">
        <v>123</v>
      </c>
      <c r="B92" s="5" t="s">
        <v>124</v>
      </c>
      <c r="C92" s="18">
        <v>184.05840975199999</v>
      </c>
      <c r="D92" s="6">
        <v>316.93237051400001</v>
      </c>
      <c r="E92" s="6">
        <f t="shared" si="24"/>
        <v>132.87396076200002</v>
      </c>
      <c r="F92" s="21">
        <f t="shared" si="25"/>
        <v>0.72191192426922624</v>
      </c>
      <c r="G92" s="20">
        <v>41.739724921700002</v>
      </c>
      <c r="H92" s="20">
        <v>37.3091829739</v>
      </c>
      <c r="I92" s="19">
        <v>77603.100585799999</v>
      </c>
      <c r="K92" s="22">
        <f t="shared" si="13"/>
        <v>0</v>
      </c>
      <c r="L92" s="22">
        <f t="shared" si="14"/>
        <v>0</v>
      </c>
      <c r="M92" s="22">
        <f t="shared" si="15"/>
        <v>0</v>
      </c>
      <c r="N92" s="22">
        <f t="shared" si="16"/>
        <v>132.87396076200002</v>
      </c>
      <c r="O92" s="22">
        <f t="shared" si="17"/>
        <v>0</v>
      </c>
      <c r="P92" s="22">
        <f t="shared" si="18"/>
        <v>0</v>
      </c>
      <c r="S92" s="3">
        <f t="shared" si="1"/>
        <v>0</v>
      </c>
      <c r="T92" s="3">
        <f t="shared" si="2"/>
        <v>0</v>
      </c>
      <c r="U92" s="3">
        <f t="shared" si="3"/>
        <v>0</v>
      </c>
      <c r="V92" s="3">
        <f t="shared" si="4"/>
        <v>184.05840975199999</v>
      </c>
      <c r="W92" s="3">
        <f t="shared" si="5"/>
        <v>0</v>
      </c>
      <c r="X92" s="3">
        <f t="shared" si="6"/>
        <v>0</v>
      </c>
      <c r="AA92" s="3">
        <f t="shared" si="7"/>
        <v>0</v>
      </c>
      <c r="AB92" s="3">
        <f t="shared" si="8"/>
        <v>0</v>
      </c>
      <c r="AC92" s="3">
        <f t="shared" si="9"/>
        <v>0</v>
      </c>
      <c r="AD92" s="3">
        <f t="shared" si="10"/>
        <v>316.93237051400001</v>
      </c>
      <c r="AE92" s="3">
        <f t="shared" si="11"/>
        <v>0</v>
      </c>
      <c r="AF92" s="3">
        <f t="shared" si="12"/>
        <v>0</v>
      </c>
      <c r="AJ92" s="3">
        <f t="shared" si="19"/>
        <v>0</v>
      </c>
      <c r="AK92" s="3">
        <f t="shared" si="20"/>
        <v>0</v>
      </c>
      <c r="AL92" s="3">
        <f t="shared" si="21"/>
        <v>0</v>
      </c>
      <c r="AM92" s="3">
        <f t="shared" si="22"/>
        <v>0</v>
      </c>
      <c r="AN92" s="3">
        <f t="shared" si="23"/>
        <v>0</v>
      </c>
    </row>
    <row r="93" spans="1:40" x14ac:dyDescent="0.25">
      <c r="A93" s="5" t="s">
        <v>125</v>
      </c>
      <c r="B93" s="5" t="s">
        <v>126</v>
      </c>
      <c r="C93" s="18">
        <v>123.105015761</v>
      </c>
      <c r="D93" s="6">
        <v>147.33820977799999</v>
      </c>
      <c r="E93" s="6">
        <f t="shared" si="24"/>
        <v>24.233194016999988</v>
      </c>
      <c r="F93" s="21">
        <f t="shared" si="25"/>
        <v>0.19684976982617086</v>
      </c>
      <c r="G93" s="20">
        <v>28.598962505799999</v>
      </c>
      <c r="H93" s="20">
        <v>23.923957661300001</v>
      </c>
      <c r="I93" s="19">
        <v>49761.831935399998</v>
      </c>
      <c r="K93" s="22">
        <f t="shared" si="13"/>
        <v>0</v>
      </c>
      <c r="L93" s="22">
        <f t="shared" si="14"/>
        <v>24.233194016999988</v>
      </c>
      <c r="M93" s="22">
        <f t="shared" si="15"/>
        <v>0</v>
      </c>
      <c r="N93" s="22">
        <f t="shared" si="16"/>
        <v>0</v>
      </c>
      <c r="O93" s="22">
        <f t="shared" si="17"/>
        <v>0</v>
      </c>
      <c r="P93" s="22">
        <f t="shared" si="18"/>
        <v>0</v>
      </c>
      <c r="S93" s="3">
        <f t="shared" si="1"/>
        <v>0</v>
      </c>
      <c r="T93" s="3">
        <f t="shared" si="2"/>
        <v>123.105015761</v>
      </c>
      <c r="U93" s="3">
        <f t="shared" si="3"/>
        <v>0</v>
      </c>
      <c r="V93" s="3">
        <f t="shared" si="4"/>
        <v>0</v>
      </c>
      <c r="W93" s="3">
        <f t="shared" si="5"/>
        <v>0</v>
      </c>
      <c r="X93" s="3">
        <f t="shared" si="6"/>
        <v>0</v>
      </c>
      <c r="AA93" s="3">
        <f t="shared" si="7"/>
        <v>0</v>
      </c>
      <c r="AB93" s="3">
        <f t="shared" si="8"/>
        <v>147.33820977799999</v>
      </c>
      <c r="AC93" s="3">
        <f t="shared" si="9"/>
        <v>0</v>
      </c>
      <c r="AD93" s="3">
        <f t="shared" si="10"/>
        <v>0</v>
      </c>
      <c r="AE93" s="3">
        <f t="shared" si="11"/>
        <v>0</v>
      </c>
      <c r="AF93" s="3">
        <f t="shared" si="12"/>
        <v>0</v>
      </c>
      <c r="AJ93" s="3">
        <f t="shared" si="19"/>
        <v>0</v>
      </c>
      <c r="AK93" s="3">
        <f t="shared" si="20"/>
        <v>0</v>
      </c>
      <c r="AL93" s="3">
        <f t="shared" si="21"/>
        <v>24.233194016999988</v>
      </c>
      <c r="AM93" s="3">
        <f t="shared" si="22"/>
        <v>0</v>
      </c>
      <c r="AN93" s="3">
        <f t="shared" si="23"/>
        <v>24.233194016999988</v>
      </c>
    </row>
    <row r="94" spans="1:40" x14ac:dyDescent="0.25">
      <c r="A94" s="5" t="s">
        <v>127</v>
      </c>
      <c r="B94" s="5" t="s">
        <v>128</v>
      </c>
      <c r="C94" s="18">
        <v>1116.0022127699999</v>
      </c>
      <c r="D94" s="6">
        <v>1382.8103040599999</v>
      </c>
      <c r="E94" s="6">
        <f t="shared" si="24"/>
        <v>266.80809128999999</v>
      </c>
      <c r="F94" s="21">
        <f t="shared" si="25"/>
        <v>0.23907487658806931</v>
      </c>
      <c r="G94" s="20">
        <v>43.463296546400002</v>
      </c>
      <c r="H94" s="20">
        <v>34.6774320898</v>
      </c>
      <c r="I94" s="19">
        <v>72129.0587467</v>
      </c>
      <c r="K94" s="22">
        <f t="shared" si="13"/>
        <v>0</v>
      </c>
      <c r="L94" s="22">
        <f t="shared" si="14"/>
        <v>0</v>
      </c>
      <c r="M94" s="22">
        <f t="shared" si="15"/>
        <v>266.80809128999999</v>
      </c>
      <c r="N94" s="22">
        <f t="shared" si="16"/>
        <v>0</v>
      </c>
      <c r="O94" s="22">
        <f t="shared" si="17"/>
        <v>0</v>
      </c>
      <c r="P94" s="22">
        <f t="shared" si="18"/>
        <v>0</v>
      </c>
      <c r="S94" s="3">
        <f t="shared" si="1"/>
        <v>0</v>
      </c>
      <c r="T94" s="3">
        <f t="shared" si="2"/>
        <v>0</v>
      </c>
      <c r="U94" s="3">
        <f t="shared" si="3"/>
        <v>1116.0022127699999</v>
      </c>
      <c r="V94" s="3">
        <f t="shared" si="4"/>
        <v>0</v>
      </c>
      <c r="W94" s="3">
        <f t="shared" si="5"/>
        <v>0</v>
      </c>
      <c r="X94" s="3">
        <f t="shared" si="6"/>
        <v>0</v>
      </c>
      <c r="AA94" s="3">
        <f t="shared" si="7"/>
        <v>0</v>
      </c>
      <c r="AB94" s="3">
        <f t="shared" si="8"/>
        <v>0</v>
      </c>
      <c r="AC94" s="3">
        <f t="shared" si="9"/>
        <v>1382.8103040599999</v>
      </c>
      <c r="AD94" s="3">
        <f t="shared" si="10"/>
        <v>0</v>
      </c>
      <c r="AE94" s="3">
        <f t="shared" si="11"/>
        <v>0</v>
      </c>
      <c r="AF94" s="3">
        <f t="shared" si="12"/>
        <v>0</v>
      </c>
      <c r="AJ94" s="3">
        <f t="shared" si="19"/>
        <v>0</v>
      </c>
      <c r="AK94" s="3">
        <f t="shared" si="20"/>
        <v>0</v>
      </c>
      <c r="AL94" s="3">
        <f t="shared" si="21"/>
        <v>0</v>
      </c>
      <c r="AM94" s="3">
        <f t="shared" si="22"/>
        <v>0</v>
      </c>
      <c r="AN94" s="3">
        <f t="shared" si="23"/>
        <v>0</v>
      </c>
    </row>
    <row r="95" spans="1:40" x14ac:dyDescent="0.25">
      <c r="A95" s="5" t="s">
        <v>129</v>
      </c>
      <c r="B95" s="5" t="s">
        <v>130</v>
      </c>
      <c r="C95" s="18">
        <v>2457.8837092899998</v>
      </c>
      <c r="D95" s="6">
        <v>2246.3968092999999</v>
      </c>
      <c r="E95" s="6">
        <f t="shared" si="24"/>
        <v>-211.48689998999998</v>
      </c>
      <c r="F95" s="21">
        <f t="shared" si="25"/>
        <v>-8.6044306811851351E-2</v>
      </c>
      <c r="G95" s="20">
        <v>21.786143179700002</v>
      </c>
      <c r="H95" s="20">
        <v>20.7101144457</v>
      </c>
      <c r="I95" s="19">
        <v>43077.038047100003</v>
      </c>
      <c r="K95" s="22">
        <f t="shared" si="13"/>
        <v>0</v>
      </c>
      <c r="L95" s="22">
        <f t="shared" si="14"/>
        <v>-211.48689998999998</v>
      </c>
      <c r="M95" s="22">
        <f t="shared" si="15"/>
        <v>0</v>
      </c>
      <c r="N95" s="22">
        <f t="shared" si="16"/>
        <v>0</v>
      </c>
      <c r="O95" s="22">
        <f t="shared" si="17"/>
        <v>0</v>
      </c>
      <c r="P95" s="22">
        <f t="shared" si="18"/>
        <v>0</v>
      </c>
      <c r="S95" s="3">
        <f t="shared" si="1"/>
        <v>0</v>
      </c>
      <c r="T95" s="3">
        <f t="shared" si="2"/>
        <v>2457.8837092899998</v>
      </c>
      <c r="U95" s="3">
        <f t="shared" si="3"/>
        <v>0</v>
      </c>
      <c r="V95" s="3">
        <f t="shared" si="4"/>
        <v>0</v>
      </c>
      <c r="W95" s="3">
        <f t="shared" si="5"/>
        <v>0</v>
      </c>
      <c r="X95" s="3">
        <f t="shared" si="6"/>
        <v>0</v>
      </c>
      <c r="AA95" s="3">
        <f t="shared" si="7"/>
        <v>0</v>
      </c>
      <c r="AB95" s="3">
        <f t="shared" si="8"/>
        <v>2246.3968092999999</v>
      </c>
      <c r="AC95" s="3">
        <f t="shared" si="9"/>
        <v>0</v>
      </c>
      <c r="AD95" s="3">
        <f t="shared" si="10"/>
        <v>0</v>
      </c>
      <c r="AE95" s="3">
        <f t="shared" si="11"/>
        <v>0</v>
      </c>
      <c r="AF95" s="3">
        <f t="shared" si="12"/>
        <v>0</v>
      </c>
      <c r="AJ95" s="3">
        <f t="shared" si="19"/>
        <v>0</v>
      </c>
      <c r="AK95" s="3">
        <f t="shared" si="20"/>
        <v>0</v>
      </c>
      <c r="AL95" s="3">
        <f t="shared" si="21"/>
        <v>-211.48689998999998</v>
      </c>
      <c r="AM95" s="3">
        <f t="shared" si="22"/>
        <v>0</v>
      </c>
      <c r="AN95" s="3">
        <f t="shared" si="23"/>
        <v>-211.48689998999998</v>
      </c>
    </row>
    <row r="96" spans="1:40" x14ac:dyDescent="0.25">
      <c r="A96" s="5" t="s">
        <v>131</v>
      </c>
      <c r="B96" s="5" t="s">
        <v>132</v>
      </c>
      <c r="C96" s="18">
        <v>536.035966487</v>
      </c>
      <c r="D96" s="6">
        <v>928.39328475599996</v>
      </c>
      <c r="E96" s="6">
        <f t="shared" si="24"/>
        <v>392.35731826899996</v>
      </c>
      <c r="F96" s="21">
        <f t="shared" si="25"/>
        <v>0.7319608063622639</v>
      </c>
      <c r="G96" s="20">
        <v>24.024112073600001</v>
      </c>
      <c r="H96" s="20">
        <v>22.615347111799998</v>
      </c>
      <c r="I96" s="19">
        <v>47039.9219925</v>
      </c>
      <c r="K96" s="22">
        <f t="shared" si="13"/>
        <v>0</v>
      </c>
      <c r="L96" s="22">
        <f t="shared" si="14"/>
        <v>392.35731826899996</v>
      </c>
      <c r="M96" s="22">
        <f t="shared" si="15"/>
        <v>0</v>
      </c>
      <c r="N96" s="22">
        <f t="shared" si="16"/>
        <v>0</v>
      </c>
      <c r="O96" s="22">
        <f t="shared" si="17"/>
        <v>0</v>
      </c>
      <c r="P96" s="22">
        <f t="shared" si="18"/>
        <v>0</v>
      </c>
      <c r="S96" s="3">
        <f t="shared" si="1"/>
        <v>0</v>
      </c>
      <c r="T96" s="3">
        <f t="shared" si="2"/>
        <v>536.035966487</v>
      </c>
      <c r="U96" s="3">
        <f t="shared" si="3"/>
        <v>0</v>
      </c>
      <c r="V96" s="3">
        <f t="shared" si="4"/>
        <v>0</v>
      </c>
      <c r="W96" s="3">
        <f t="shared" si="5"/>
        <v>0</v>
      </c>
      <c r="X96" s="3">
        <f t="shared" si="6"/>
        <v>0</v>
      </c>
      <c r="AA96" s="3">
        <f t="shared" si="7"/>
        <v>0</v>
      </c>
      <c r="AB96" s="3">
        <f t="shared" si="8"/>
        <v>928.39328475599996</v>
      </c>
      <c r="AC96" s="3">
        <f t="shared" si="9"/>
        <v>0</v>
      </c>
      <c r="AD96" s="3">
        <f t="shared" si="10"/>
        <v>0</v>
      </c>
      <c r="AE96" s="3">
        <f t="shared" si="11"/>
        <v>0</v>
      </c>
      <c r="AF96" s="3">
        <f t="shared" si="12"/>
        <v>0</v>
      </c>
      <c r="AJ96" s="3">
        <f t="shared" si="19"/>
        <v>0</v>
      </c>
      <c r="AK96" s="3">
        <f t="shared" si="20"/>
        <v>0</v>
      </c>
      <c r="AL96" s="3">
        <f t="shared" si="21"/>
        <v>392.35731826899996</v>
      </c>
      <c r="AM96" s="3">
        <f t="shared" si="22"/>
        <v>0</v>
      </c>
      <c r="AN96" s="3">
        <f t="shared" si="23"/>
        <v>392.35731826899996</v>
      </c>
    </row>
    <row r="97" spans="1:40" x14ac:dyDescent="0.25">
      <c r="A97" s="5" t="s">
        <v>133</v>
      </c>
      <c r="B97" s="5" t="s">
        <v>134</v>
      </c>
      <c r="C97" s="18">
        <v>1266.62919794</v>
      </c>
      <c r="D97" s="6">
        <v>1450.2221511400001</v>
      </c>
      <c r="E97" s="6">
        <f t="shared" si="24"/>
        <v>183.59295320000001</v>
      </c>
      <c r="F97" s="21">
        <f t="shared" si="25"/>
        <v>0.14494609274647147</v>
      </c>
      <c r="G97" s="20">
        <v>34.939513122500003</v>
      </c>
      <c r="H97" s="20">
        <v>30.155264038599999</v>
      </c>
      <c r="I97" s="19">
        <v>62722.949200299998</v>
      </c>
      <c r="K97" s="22">
        <f t="shared" si="13"/>
        <v>0</v>
      </c>
      <c r="L97" s="22">
        <f t="shared" si="14"/>
        <v>0</v>
      </c>
      <c r="M97" s="22">
        <f t="shared" si="15"/>
        <v>183.59295320000001</v>
      </c>
      <c r="N97" s="22">
        <f t="shared" si="16"/>
        <v>0</v>
      </c>
      <c r="O97" s="22">
        <f t="shared" si="17"/>
        <v>0</v>
      </c>
      <c r="P97" s="22">
        <f t="shared" si="18"/>
        <v>0</v>
      </c>
      <c r="S97" s="3">
        <f t="shared" si="1"/>
        <v>0</v>
      </c>
      <c r="T97" s="3">
        <f t="shared" si="2"/>
        <v>0</v>
      </c>
      <c r="U97" s="3">
        <f t="shared" si="3"/>
        <v>1266.62919794</v>
      </c>
      <c r="V97" s="3">
        <f t="shared" si="4"/>
        <v>0</v>
      </c>
      <c r="W97" s="3">
        <f t="shared" si="5"/>
        <v>0</v>
      </c>
      <c r="X97" s="3">
        <f t="shared" si="6"/>
        <v>0</v>
      </c>
      <c r="AA97" s="3">
        <f t="shared" si="7"/>
        <v>0</v>
      </c>
      <c r="AB97" s="3">
        <f t="shared" si="8"/>
        <v>0</v>
      </c>
      <c r="AC97" s="3">
        <f t="shared" si="9"/>
        <v>1450.2221511400001</v>
      </c>
      <c r="AD97" s="3">
        <f t="shared" si="10"/>
        <v>0</v>
      </c>
      <c r="AE97" s="3">
        <f t="shared" si="11"/>
        <v>0</v>
      </c>
      <c r="AF97" s="3">
        <f t="shared" si="12"/>
        <v>0</v>
      </c>
      <c r="AJ97" s="3">
        <f t="shared" si="19"/>
        <v>0</v>
      </c>
      <c r="AK97" s="3">
        <f t="shared" si="20"/>
        <v>0</v>
      </c>
      <c r="AL97" s="3">
        <f t="shared" si="21"/>
        <v>0</v>
      </c>
      <c r="AM97" s="3">
        <f t="shared" si="22"/>
        <v>0</v>
      </c>
      <c r="AN97" s="3">
        <f t="shared" si="23"/>
        <v>0</v>
      </c>
    </row>
    <row r="98" spans="1:40" x14ac:dyDescent="0.25">
      <c r="A98" s="5" t="s">
        <v>135</v>
      </c>
      <c r="B98" s="5" t="s">
        <v>136</v>
      </c>
      <c r="C98" s="18">
        <v>526.85894770899995</v>
      </c>
      <c r="D98" s="6">
        <v>683.68131189400003</v>
      </c>
      <c r="E98" s="6">
        <f t="shared" si="24"/>
        <v>156.82236418500008</v>
      </c>
      <c r="F98" s="21">
        <f t="shared" si="25"/>
        <v>0.29765531147744273</v>
      </c>
      <c r="G98" s="20">
        <v>50.692614599300001</v>
      </c>
      <c r="H98" s="20">
        <v>50.048595902800002</v>
      </c>
      <c r="I98" s="19">
        <v>104101.079478</v>
      </c>
      <c r="K98" s="22">
        <f t="shared" si="13"/>
        <v>0</v>
      </c>
      <c r="L98" s="22">
        <f t="shared" si="14"/>
        <v>0</v>
      </c>
      <c r="M98" s="22">
        <f t="shared" si="15"/>
        <v>0</v>
      </c>
      <c r="N98" s="22">
        <f t="shared" si="16"/>
        <v>0</v>
      </c>
      <c r="O98" s="22">
        <f t="shared" si="17"/>
        <v>156.82236418500008</v>
      </c>
      <c r="P98" s="22">
        <f t="shared" si="18"/>
        <v>0</v>
      </c>
      <c r="S98" s="3">
        <f t="shared" ref="S98:S161" si="26">IF($I98&lt;25000,$C98,0)</f>
        <v>0</v>
      </c>
      <c r="T98" s="3">
        <f t="shared" ref="T98:T161" si="27">IF(AND(25000&lt;I98, I98&lt;50000),C98,0)</f>
        <v>0</v>
      </c>
      <c r="U98" s="3">
        <f t="shared" ref="U98:U161" si="28">IF(AND(50000&lt;I98,I98&lt;75000),C98,0)</f>
        <v>0</v>
      </c>
      <c r="V98" s="3">
        <f t="shared" ref="V98:V161" si="29">IF(AND(75000&lt;I98,I98&lt;100000),C98,0)</f>
        <v>0</v>
      </c>
      <c r="W98" s="3">
        <f t="shared" ref="W98:W161" si="30">IF(AND(100000&lt;I98,I98&lt;125000),C98,0)</f>
        <v>526.85894770899995</v>
      </c>
      <c r="X98" s="3">
        <f t="shared" ref="X98:X161" si="31">IF(I98&gt;125000,C98,0)</f>
        <v>0</v>
      </c>
      <c r="AA98" s="3">
        <f t="shared" ref="AA98:AA161" si="32">IF($I98&lt;25000,$D98,0)</f>
        <v>0</v>
      </c>
      <c r="AB98" s="3">
        <f t="shared" ref="AB98:AB161" si="33">IF(AND(25000&lt;I98, I98&lt;50000),D98,0)</f>
        <v>0</v>
      </c>
      <c r="AC98" s="3">
        <f t="shared" ref="AC98:AC161" si="34">IF(AND(50000&lt;I98,I98&lt;75000),D98,0)</f>
        <v>0</v>
      </c>
      <c r="AD98" s="3">
        <f t="shared" ref="AD98:AD161" si="35">IF(AND(75000&lt;I98,I98&lt;100000),D98,0)</f>
        <v>0</v>
      </c>
      <c r="AE98" s="3">
        <f t="shared" ref="AE98:AE161" si="36">IF(AND(100000&lt;I98,I98&lt;125000),D98,0)</f>
        <v>683.68131189400003</v>
      </c>
      <c r="AF98" s="3">
        <f t="shared" ref="AF98:AF161" si="37">IF(I98&gt;125000,D98,0)</f>
        <v>0</v>
      </c>
      <c r="AJ98" s="3">
        <f t="shared" si="19"/>
        <v>0</v>
      </c>
      <c r="AK98" s="3">
        <f t="shared" si="20"/>
        <v>0</v>
      </c>
      <c r="AL98" s="3">
        <f t="shared" si="21"/>
        <v>0</v>
      </c>
      <c r="AM98" s="3">
        <f t="shared" si="22"/>
        <v>0</v>
      </c>
      <c r="AN98" s="3">
        <f t="shared" si="23"/>
        <v>0</v>
      </c>
    </row>
    <row r="99" spans="1:40" x14ac:dyDescent="0.25">
      <c r="A99" s="5" t="s">
        <v>137</v>
      </c>
      <c r="B99" s="5" t="s">
        <v>138</v>
      </c>
      <c r="C99" s="18">
        <v>6481.6045136100001</v>
      </c>
      <c r="D99" s="6">
        <v>9995.5537936199999</v>
      </c>
      <c r="E99" s="6">
        <f t="shared" si="24"/>
        <v>3513.9492800099997</v>
      </c>
      <c r="F99" s="21">
        <f t="shared" si="25"/>
        <v>0.5421418836387577</v>
      </c>
      <c r="G99" s="20">
        <v>44.576084471900003</v>
      </c>
      <c r="H99" s="20">
        <v>40.836901589</v>
      </c>
      <c r="I99" s="19">
        <v>84940.755304999999</v>
      </c>
      <c r="K99" s="22">
        <f t="shared" ref="K99:K162" si="38">IF(I99&lt;26999.99,E99,0)</f>
        <v>0</v>
      </c>
      <c r="L99" s="22">
        <f t="shared" ref="L99:L162" si="39">IF(AND(27000&lt;I99, I99&lt;50000),E99,0)</f>
        <v>0</v>
      </c>
      <c r="M99" s="22">
        <f t="shared" ref="M99:M162" si="40">IF(AND(50000&lt;I99,I99&lt;75000),E99,0)</f>
        <v>0</v>
      </c>
      <c r="N99" s="22">
        <f t="shared" ref="N99:N162" si="41">IF(AND(75000&lt;I99,I99&lt;100000),E99,0)</f>
        <v>3513.9492800099997</v>
      </c>
      <c r="O99" s="22">
        <f t="shared" ref="O99:O162" si="42">IF(AND(100000&lt;I99,I99&lt;125000),E99,0)</f>
        <v>0</v>
      </c>
      <c r="P99" s="22">
        <f t="shared" ref="P99:P162" si="43">IF(AND(125000 &lt; I99),E99,0)</f>
        <v>0</v>
      </c>
      <c r="S99" s="3">
        <f t="shared" si="26"/>
        <v>0</v>
      </c>
      <c r="T99" s="3">
        <f t="shared" si="27"/>
        <v>0</v>
      </c>
      <c r="U99" s="3">
        <f t="shared" si="28"/>
        <v>0</v>
      </c>
      <c r="V99" s="3">
        <f t="shared" si="29"/>
        <v>6481.6045136100001</v>
      </c>
      <c r="W99" s="3">
        <f t="shared" si="30"/>
        <v>0</v>
      </c>
      <c r="X99" s="3">
        <f t="shared" si="31"/>
        <v>0</v>
      </c>
      <c r="AA99" s="3">
        <f t="shared" si="32"/>
        <v>0</v>
      </c>
      <c r="AB99" s="3">
        <f t="shared" si="33"/>
        <v>0</v>
      </c>
      <c r="AC99" s="3">
        <f t="shared" si="34"/>
        <v>0</v>
      </c>
      <c r="AD99" s="3">
        <f t="shared" si="35"/>
        <v>9995.5537936199999</v>
      </c>
      <c r="AE99" s="3">
        <f t="shared" si="36"/>
        <v>0</v>
      </c>
      <c r="AF99" s="3">
        <f t="shared" si="37"/>
        <v>0</v>
      </c>
      <c r="AJ99" s="3">
        <f t="shared" ref="AJ99:AJ162" si="44">IF(I99&lt;27038,E99,0)</f>
        <v>0</v>
      </c>
      <c r="AK99" s="3">
        <f t="shared" ref="AK99:AK162" si="45">IF(I99&lt;42556,E99,0)</f>
        <v>0</v>
      </c>
      <c r="AL99" s="3">
        <f t="shared" ref="AL99:AL162" si="46">IF(I99&lt;57937,E99,0)</f>
        <v>0</v>
      </c>
      <c r="AM99" s="3">
        <f t="shared" ref="AM99:AM162" si="47">IF(I99&lt;34962,E99,0)</f>
        <v>0</v>
      </c>
      <c r="AN99" s="3">
        <f t="shared" ref="AN99:AN162" si="48">IF(I99&lt;50824,E99,0)</f>
        <v>0</v>
      </c>
    </row>
    <row r="100" spans="1:40" x14ac:dyDescent="0.25">
      <c r="A100" s="5" t="s">
        <v>139</v>
      </c>
      <c r="B100" s="5" t="s">
        <v>140</v>
      </c>
      <c r="C100" s="18">
        <v>280.326272335</v>
      </c>
      <c r="D100" s="6">
        <v>670.966816075</v>
      </c>
      <c r="E100" s="6">
        <f t="shared" ref="E100:E162" si="49">(D100-C100)</f>
        <v>390.64054374</v>
      </c>
      <c r="F100" s="21">
        <f t="shared" ref="F100:F162" si="50">E100/C100</f>
        <v>1.393520987120217</v>
      </c>
      <c r="G100" s="20">
        <v>54.646763077899998</v>
      </c>
      <c r="H100" s="20">
        <v>52.266125057700002</v>
      </c>
      <c r="I100" s="19">
        <v>108713.54012000001</v>
      </c>
      <c r="K100" s="22">
        <f t="shared" si="38"/>
        <v>0</v>
      </c>
      <c r="L100" s="22">
        <f t="shared" si="39"/>
        <v>0</v>
      </c>
      <c r="M100" s="22">
        <f t="shared" si="40"/>
        <v>0</v>
      </c>
      <c r="N100" s="22">
        <f t="shared" si="41"/>
        <v>0</v>
      </c>
      <c r="O100" s="22">
        <f t="shared" si="42"/>
        <v>390.64054374</v>
      </c>
      <c r="P100" s="22">
        <f t="shared" si="43"/>
        <v>0</v>
      </c>
      <c r="S100" s="3">
        <f t="shared" si="26"/>
        <v>0</v>
      </c>
      <c r="T100" s="3">
        <f t="shared" si="27"/>
        <v>0</v>
      </c>
      <c r="U100" s="3">
        <f t="shared" si="28"/>
        <v>0</v>
      </c>
      <c r="V100" s="3">
        <f t="shared" si="29"/>
        <v>0</v>
      </c>
      <c r="W100" s="3">
        <f t="shared" si="30"/>
        <v>280.326272335</v>
      </c>
      <c r="X100" s="3">
        <f t="shared" si="31"/>
        <v>0</v>
      </c>
      <c r="AA100" s="3">
        <f t="shared" si="32"/>
        <v>0</v>
      </c>
      <c r="AB100" s="3">
        <f t="shared" si="33"/>
        <v>0</v>
      </c>
      <c r="AC100" s="3">
        <f t="shared" si="34"/>
        <v>0</v>
      </c>
      <c r="AD100" s="3">
        <f t="shared" si="35"/>
        <v>0</v>
      </c>
      <c r="AE100" s="3">
        <f t="shared" si="36"/>
        <v>670.966816075</v>
      </c>
      <c r="AF100" s="3">
        <f t="shared" si="37"/>
        <v>0</v>
      </c>
      <c r="AJ100" s="3">
        <f t="shared" si="44"/>
        <v>0</v>
      </c>
      <c r="AK100" s="3">
        <f t="shared" si="45"/>
        <v>0</v>
      </c>
      <c r="AL100" s="3">
        <f t="shared" si="46"/>
        <v>0</v>
      </c>
      <c r="AM100" s="3">
        <f t="shared" si="47"/>
        <v>0</v>
      </c>
      <c r="AN100" s="3">
        <f t="shared" si="48"/>
        <v>0</v>
      </c>
    </row>
    <row r="101" spans="1:40" x14ac:dyDescent="0.25">
      <c r="A101" s="5" t="s">
        <v>141</v>
      </c>
      <c r="B101" s="5" t="s">
        <v>142</v>
      </c>
      <c r="C101" s="18">
        <v>4172.8292750800001</v>
      </c>
      <c r="D101" s="6">
        <v>3549.8669104599999</v>
      </c>
      <c r="E101" s="6">
        <f t="shared" si="49"/>
        <v>-622.96236462000024</v>
      </c>
      <c r="F101" s="21">
        <f t="shared" si="50"/>
        <v>-0.14929016347261342</v>
      </c>
      <c r="G101" s="20">
        <v>42.520869258300003</v>
      </c>
      <c r="H101" s="20">
        <v>40.1145794376</v>
      </c>
      <c r="I101" s="19">
        <v>83438.325230200004</v>
      </c>
      <c r="K101" s="22">
        <f t="shared" si="38"/>
        <v>0</v>
      </c>
      <c r="L101" s="22">
        <f t="shared" si="39"/>
        <v>0</v>
      </c>
      <c r="M101" s="22">
        <f t="shared" si="40"/>
        <v>0</v>
      </c>
      <c r="N101" s="22">
        <f t="shared" si="41"/>
        <v>-622.96236462000024</v>
      </c>
      <c r="O101" s="22">
        <f t="shared" si="42"/>
        <v>0</v>
      </c>
      <c r="P101" s="22">
        <f t="shared" si="43"/>
        <v>0</v>
      </c>
      <c r="S101" s="3">
        <f t="shared" si="26"/>
        <v>0</v>
      </c>
      <c r="T101" s="3">
        <f t="shared" si="27"/>
        <v>0</v>
      </c>
      <c r="U101" s="3">
        <f t="shared" si="28"/>
        <v>0</v>
      </c>
      <c r="V101" s="3">
        <f t="shared" si="29"/>
        <v>4172.8292750800001</v>
      </c>
      <c r="W101" s="3">
        <f t="shared" si="30"/>
        <v>0</v>
      </c>
      <c r="X101" s="3">
        <f t="shared" si="31"/>
        <v>0</v>
      </c>
      <c r="AA101" s="3">
        <f t="shared" si="32"/>
        <v>0</v>
      </c>
      <c r="AB101" s="3">
        <f t="shared" si="33"/>
        <v>0</v>
      </c>
      <c r="AC101" s="3">
        <f t="shared" si="34"/>
        <v>0</v>
      </c>
      <c r="AD101" s="3">
        <f t="shared" si="35"/>
        <v>3549.8669104599999</v>
      </c>
      <c r="AE101" s="3">
        <f t="shared" si="36"/>
        <v>0</v>
      </c>
      <c r="AF101" s="3">
        <f t="shared" si="37"/>
        <v>0</v>
      </c>
      <c r="AJ101" s="3">
        <f t="shared" si="44"/>
        <v>0</v>
      </c>
      <c r="AK101" s="3">
        <f t="shared" si="45"/>
        <v>0</v>
      </c>
      <c r="AL101" s="3">
        <f t="shared" si="46"/>
        <v>0</v>
      </c>
      <c r="AM101" s="3">
        <f t="shared" si="47"/>
        <v>0</v>
      </c>
      <c r="AN101" s="3">
        <f t="shared" si="48"/>
        <v>0</v>
      </c>
    </row>
    <row r="102" spans="1:40" x14ac:dyDescent="0.25">
      <c r="A102" s="5" t="s">
        <v>143</v>
      </c>
      <c r="B102" s="5" t="s">
        <v>144</v>
      </c>
      <c r="C102" s="18">
        <v>5827.3762197100004</v>
      </c>
      <c r="D102" s="6">
        <v>13852.697677599999</v>
      </c>
      <c r="E102" s="6">
        <f t="shared" si="49"/>
        <v>8025.3214578899988</v>
      </c>
      <c r="F102" s="21">
        <f t="shared" si="50"/>
        <v>1.3771757915244709</v>
      </c>
      <c r="G102" s="20">
        <v>50.510905161099998</v>
      </c>
      <c r="H102" s="20">
        <v>51.329134365800002</v>
      </c>
      <c r="I102" s="19">
        <v>106764.599481</v>
      </c>
      <c r="K102" s="22">
        <f t="shared" si="38"/>
        <v>0</v>
      </c>
      <c r="L102" s="22">
        <f t="shared" si="39"/>
        <v>0</v>
      </c>
      <c r="M102" s="22">
        <f t="shared" si="40"/>
        <v>0</v>
      </c>
      <c r="N102" s="22">
        <f t="shared" si="41"/>
        <v>0</v>
      </c>
      <c r="O102" s="22">
        <f t="shared" si="42"/>
        <v>8025.3214578899988</v>
      </c>
      <c r="P102" s="22">
        <f t="shared" si="43"/>
        <v>0</v>
      </c>
      <c r="S102" s="3">
        <f t="shared" si="26"/>
        <v>0</v>
      </c>
      <c r="T102" s="3">
        <f t="shared" si="27"/>
        <v>0</v>
      </c>
      <c r="U102" s="3">
        <f t="shared" si="28"/>
        <v>0</v>
      </c>
      <c r="V102" s="3">
        <f t="shared" si="29"/>
        <v>0</v>
      </c>
      <c r="W102" s="3">
        <f t="shared" si="30"/>
        <v>5827.3762197100004</v>
      </c>
      <c r="X102" s="3">
        <f t="shared" si="31"/>
        <v>0</v>
      </c>
      <c r="AA102" s="3">
        <f t="shared" si="32"/>
        <v>0</v>
      </c>
      <c r="AB102" s="3">
        <f t="shared" si="33"/>
        <v>0</v>
      </c>
      <c r="AC102" s="3">
        <f t="shared" si="34"/>
        <v>0</v>
      </c>
      <c r="AD102" s="3">
        <f t="shared" si="35"/>
        <v>0</v>
      </c>
      <c r="AE102" s="3">
        <f t="shared" si="36"/>
        <v>13852.697677599999</v>
      </c>
      <c r="AF102" s="3">
        <f t="shared" si="37"/>
        <v>0</v>
      </c>
      <c r="AJ102" s="3">
        <f t="shared" si="44"/>
        <v>0</v>
      </c>
      <c r="AK102" s="3">
        <f t="shared" si="45"/>
        <v>0</v>
      </c>
      <c r="AL102" s="3">
        <f t="shared" si="46"/>
        <v>0</v>
      </c>
      <c r="AM102" s="3">
        <f t="shared" si="47"/>
        <v>0</v>
      </c>
      <c r="AN102" s="3">
        <f t="shared" si="48"/>
        <v>0</v>
      </c>
    </row>
    <row r="103" spans="1:40" x14ac:dyDescent="0.25">
      <c r="A103" s="5" t="s">
        <v>145</v>
      </c>
      <c r="B103" s="5" t="s">
        <v>146</v>
      </c>
      <c r="C103" s="18">
        <v>5336.5862943100001</v>
      </c>
      <c r="D103" s="6">
        <v>6816.2847678600001</v>
      </c>
      <c r="E103" s="6">
        <f t="shared" si="49"/>
        <v>1479.69847355</v>
      </c>
      <c r="F103" s="21">
        <f t="shared" si="50"/>
        <v>0.27727434579811649</v>
      </c>
      <c r="G103" s="20">
        <v>50.261681532499999</v>
      </c>
      <c r="H103" s="20">
        <v>49.244084774800001</v>
      </c>
      <c r="I103" s="19">
        <v>102427.69633200001</v>
      </c>
      <c r="K103" s="22">
        <f t="shared" si="38"/>
        <v>0</v>
      </c>
      <c r="L103" s="22">
        <f t="shared" si="39"/>
        <v>0</v>
      </c>
      <c r="M103" s="22">
        <f t="shared" si="40"/>
        <v>0</v>
      </c>
      <c r="N103" s="22">
        <f t="shared" si="41"/>
        <v>0</v>
      </c>
      <c r="O103" s="22">
        <f t="shared" si="42"/>
        <v>1479.69847355</v>
      </c>
      <c r="P103" s="22">
        <f t="shared" si="43"/>
        <v>0</v>
      </c>
      <c r="S103" s="3">
        <f t="shared" si="26"/>
        <v>0</v>
      </c>
      <c r="T103" s="3">
        <f t="shared" si="27"/>
        <v>0</v>
      </c>
      <c r="U103" s="3">
        <f t="shared" si="28"/>
        <v>0</v>
      </c>
      <c r="V103" s="3">
        <f t="shared" si="29"/>
        <v>0</v>
      </c>
      <c r="W103" s="3">
        <f t="shared" si="30"/>
        <v>5336.5862943100001</v>
      </c>
      <c r="X103" s="3">
        <f t="shared" si="31"/>
        <v>0</v>
      </c>
      <c r="AA103" s="3">
        <f t="shared" si="32"/>
        <v>0</v>
      </c>
      <c r="AB103" s="3">
        <f t="shared" si="33"/>
        <v>0</v>
      </c>
      <c r="AC103" s="3">
        <f t="shared" si="34"/>
        <v>0</v>
      </c>
      <c r="AD103" s="3">
        <f t="shared" si="35"/>
        <v>0</v>
      </c>
      <c r="AE103" s="3">
        <f t="shared" si="36"/>
        <v>6816.2847678600001</v>
      </c>
      <c r="AF103" s="3">
        <f t="shared" si="37"/>
        <v>0</v>
      </c>
      <c r="AJ103" s="3">
        <f t="shared" si="44"/>
        <v>0</v>
      </c>
      <c r="AK103" s="3">
        <f t="shared" si="45"/>
        <v>0</v>
      </c>
      <c r="AL103" s="3">
        <f t="shared" si="46"/>
        <v>0</v>
      </c>
      <c r="AM103" s="3">
        <f t="shared" si="47"/>
        <v>0</v>
      </c>
      <c r="AN103" s="3">
        <f t="shared" si="48"/>
        <v>0</v>
      </c>
    </row>
    <row r="104" spans="1:40" x14ac:dyDescent="0.25">
      <c r="A104" s="5" t="s">
        <v>147</v>
      </c>
      <c r="B104" s="5" t="s">
        <v>148</v>
      </c>
      <c r="C104" s="18">
        <v>805.76236305800001</v>
      </c>
      <c r="D104" s="6">
        <v>2083.8797378600002</v>
      </c>
      <c r="E104" s="6">
        <f t="shared" si="49"/>
        <v>1278.1173748020001</v>
      </c>
      <c r="F104" s="21">
        <f t="shared" si="50"/>
        <v>1.5862212401573779</v>
      </c>
      <c r="G104" s="20">
        <v>32.452069072800001</v>
      </c>
      <c r="H104" s="20">
        <v>30.008000091300001</v>
      </c>
      <c r="I104" s="19">
        <v>62416.640189899997</v>
      </c>
      <c r="K104" s="22">
        <f t="shared" si="38"/>
        <v>0</v>
      </c>
      <c r="L104" s="22">
        <f t="shared" si="39"/>
        <v>0</v>
      </c>
      <c r="M104" s="22">
        <f t="shared" si="40"/>
        <v>1278.1173748020001</v>
      </c>
      <c r="N104" s="22">
        <f t="shared" si="41"/>
        <v>0</v>
      </c>
      <c r="O104" s="22">
        <f t="shared" si="42"/>
        <v>0</v>
      </c>
      <c r="P104" s="22">
        <f t="shared" si="43"/>
        <v>0</v>
      </c>
      <c r="S104" s="3">
        <f t="shared" si="26"/>
        <v>0</v>
      </c>
      <c r="T104" s="3">
        <f t="shared" si="27"/>
        <v>0</v>
      </c>
      <c r="U104" s="3">
        <f t="shared" si="28"/>
        <v>805.76236305800001</v>
      </c>
      <c r="V104" s="3">
        <f t="shared" si="29"/>
        <v>0</v>
      </c>
      <c r="W104" s="3">
        <f t="shared" si="30"/>
        <v>0</v>
      </c>
      <c r="X104" s="3">
        <f t="shared" si="31"/>
        <v>0</v>
      </c>
      <c r="AA104" s="3">
        <f t="shared" si="32"/>
        <v>0</v>
      </c>
      <c r="AB104" s="3">
        <f t="shared" si="33"/>
        <v>0</v>
      </c>
      <c r="AC104" s="3">
        <f t="shared" si="34"/>
        <v>2083.8797378600002</v>
      </c>
      <c r="AD104" s="3">
        <f t="shared" si="35"/>
        <v>0</v>
      </c>
      <c r="AE104" s="3">
        <f t="shared" si="36"/>
        <v>0</v>
      </c>
      <c r="AF104" s="3">
        <f t="shared" si="37"/>
        <v>0</v>
      </c>
      <c r="AJ104" s="3">
        <f t="shared" si="44"/>
        <v>0</v>
      </c>
      <c r="AK104" s="3">
        <f t="shared" si="45"/>
        <v>0</v>
      </c>
      <c r="AL104" s="3">
        <f t="shared" si="46"/>
        <v>0</v>
      </c>
      <c r="AM104" s="3">
        <f t="shared" si="47"/>
        <v>0</v>
      </c>
      <c r="AN104" s="3">
        <f t="shared" si="48"/>
        <v>0</v>
      </c>
    </row>
    <row r="105" spans="1:40" x14ac:dyDescent="0.25">
      <c r="A105" s="5" t="s">
        <v>149</v>
      </c>
      <c r="B105" s="5" t="s">
        <v>150</v>
      </c>
      <c r="C105" s="18">
        <v>1448.4535353599999</v>
      </c>
      <c r="D105" s="6">
        <v>1628.3914789400001</v>
      </c>
      <c r="E105" s="6">
        <f t="shared" si="49"/>
        <v>179.93794358000014</v>
      </c>
      <c r="F105" s="21">
        <f t="shared" si="50"/>
        <v>0.12422762566234354</v>
      </c>
      <c r="G105" s="20">
        <v>44.495910924100002</v>
      </c>
      <c r="H105" s="20">
        <v>43.869614635600001</v>
      </c>
      <c r="I105" s="19">
        <v>91248.798441999999</v>
      </c>
      <c r="K105" s="22">
        <f t="shared" si="38"/>
        <v>0</v>
      </c>
      <c r="L105" s="22">
        <f t="shared" si="39"/>
        <v>0</v>
      </c>
      <c r="M105" s="22">
        <f t="shared" si="40"/>
        <v>0</v>
      </c>
      <c r="N105" s="22">
        <f t="shared" si="41"/>
        <v>179.93794358000014</v>
      </c>
      <c r="O105" s="22">
        <f t="shared" si="42"/>
        <v>0</v>
      </c>
      <c r="P105" s="22">
        <f t="shared" si="43"/>
        <v>0</v>
      </c>
      <c r="S105" s="3">
        <f t="shared" si="26"/>
        <v>0</v>
      </c>
      <c r="T105" s="3">
        <f t="shared" si="27"/>
        <v>0</v>
      </c>
      <c r="U105" s="3">
        <f t="shared" si="28"/>
        <v>0</v>
      </c>
      <c r="V105" s="3">
        <f t="shared" si="29"/>
        <v>1448.4535353599999</v>
      </c>
      <c r="W105" s="3">
        <f t="shared" si="30"/>
        <v>0</v>
      </c>
      <c r="X105" s="3">
        <f t="shared" si="31"/>
        <v>0</v>
      </c>
      <c r="AA105" s="3">
        <f t="shared" si="32"/>
        <v>0</v>
      </c>
      <c r="AB105" s="3">
        <f t="shared" si="33"/>
        <v>0</v>
      </c>
      <c r="AC105" s="3">
        <f t="shared" si="34"/>
        <v>0</v>
      </c>
      <c r="AD105" s="3">
        <f t="shared" si="35"/>
        <v>1628.3914789400001</v>
      </c>
      <c r="AE105" s="3">
        <f t="shared" si="36"/>
        <v>0</v>
      </c>
      <c r="AF105" s="3">
        <f t="shared" si="37"/>
        <v>0</v>
      </c>
      <c r="AJ105" s="3">
        <f t="shared" si="44"/>
        <v>0</v>
      </c>
      <c r="AK105" s="3">
        <f t="shared" si="45"/>
        <v>0</v>
      </c>
      <c r="AL105" s="3">
        <f t="shared" si="46"/>
        <v>0</v>
      </c>
      <c r="AM105" s="3">
        <f t="shared" si="47"/>
        <v>0</v>
      </c>
      <c r="AN105" s="3">
        <f t="shared" si="48"/>
        <v>0</v>
      </c>
    </row>
    <row r="106" spans="1:40" x14ac:dyDescent="0.25">
      <c r="A106" s="5" t="s">
        <v>151</v>
      </c>
      <c r="B106" s="5" t="s">
        <v>152</v>
      </c>
      <c r="C106" s="18">
        <v>2771.7506197600001</v>
      </c>
      <c r="D106" s="6">
        <v>4228.6660739999998</v>
      </c>
      <c r="E106" s="6">
        <f t="shared" si="49"/>
        <v>1456.9154542399997</v>
      </c>
      <c r="F106" s="21">
        <f t="shared" si="50"/>
        <v>0.52563006348895513</v>
      </c>
      <c r="G106" s="20">
        <v>44.089289814200001</v>
      </c>
      <c r="H106" s="20">
        <v>41.503295802099998</v>
      </c>
      <c r="I106" s="19">
        <v>86326.855268300002</v>
      </c>
      <c r="K106" s="22">
        <f t="shared" si="38"/>
        <v>0</v>
      </c>
      <c r="L106" s="22">
        <f t="shared" si="39"/>
        <v>0</v>
      </c>
      <c r="M106" s="22">
        <f t="shared" si="40"/>
        <v>0</v>
      </c>
      <c r="N106" s="22">
        <f t="shared" si="41"/>
        <v>1456.9154542399997</v>
      </c>
      <c r="O106" s="22">
        <f t="shared" si="42"/>
        <v>0</v>
      </c>
      <c r="P106" s="22">
        <f t="shared" si="43"/>
        <v>0</v>
      </c>
      <c r="S106" s="3">
        <f t="shared" si="26"/>
        <v>0</v>
      </c>
      <c r="T106" s="3">
        <f t="shared" si="27"/>
        <v>0</v>
      </c>
      <c r="U106" s="3">
        <f t="shared" si="28"/>
        <v>0</v>
      </c>
      <c r="V106" s="3">
        <f t="shared" si="29"/>
        <v>2771.7506197600001</v>
      </c>
      <c r="W106" s="3">
        <f t="shared" si="30"/>
        <v>0</v>
      </c>
      <c r="X106" s="3">
        <f t="shared" si="31"/>
        <v>0</v>
      </c>
      <c r="AA106" s="3">
        <f t="shared" si="32"/>
        <v>0</v>
      </c>
      <c r="AB106" s="3">
        <f t="shared" si="33"/>
        <v>0</v>
      </c>
      <c r="AC106" s="3">
        <f t="shared" si="34"/>
        <v>0</v>
      </c>
      <c r="AD106" s="3">
        <f t="shared" si="35"/>
        <v>4228.6660739999998</v>
      </c>
      <c r="AE106" s="3">
        <f t="shared" si="36"/>
        <v>0</v>
      </c>
      <c r="AF106" s="3">
        <f t="shared" si="37"/>
        <v>0</v>
      </c>
      <c r="AJ106" s="3">
        <f t="shared" si="44"/>
        <v>0</v>
      </c>
      <c r="AK106" s="3">
        <f t="shared" si="45"/>
        <v>0</v>
      </c>
      <c r="AL106" s="3">
        <f t="shared" si="46"/>
        <v>0</v>
      </c>
      <c r="AM106" s="3">
        <f t="shared" si="47"/>
        <v>0</v>
      </c>
      <c r="AN106" s="3">
        <f t="shared" si="48"/>
        <v>0</v>
      </c>
    </row>
    <row r="107" spans="1:40" x14ac:dyDescent="0.25">
      <c r="A107" s="5" t="s">
        <v>153</v>
      </c>
      <c r="B107" s="5" t="s">
        <v>154</v>
      </c>
      <c r="C107" s="18">
        <v>1029.2154933700001</v>
      </c>
      <c r="D107" s="6">
        <v>2088.8915262199998</v>
      </c>
      <c r="E107" s="6">
        <f t="shared" si="49"/>
        <v>1059.6760328499997</v>
      </c>
      <c r="F107" s="21">
        <f t="shared" si="50"/>
        <v>1.0295958812087656</v>
      </c>
      <c r="G107" s="20">
        <v>59.022917805200002</v>
      </c>
      <c r="H107" s="20">
        <v>58.880461318199998</v>
      </c>
      <c r="I107" s="19">
        <v>122471.35954200001</v>
      </c>
      <c r="K107" s="22">
        <f t="shared" si="38"/>
        <v>0</v>
      </c>
      <c r="L107" s="22">
        <f t="shared" si="39"/>
        <v>0</v>
      </c>
      <c r="M107" s="22">
        <f t="shared" si="40"/>
        <v>0</v>
      </c>
      <c r="N107" s="22">
        <f t="shared" si="41"/>
        <v>0</v>
      </c>
      <c r="O107" s="22">
        <f t="shared" si="42"/>
        <v>1059.6760328499997</v>
      </c>
      <c r="P107" s="22">
        <f t="shared" si="43"/>
        <v>0</v>
      </c>
      <c r="S107" s="3">
        <f t="shared" si="26"/>
        <v>0</v>
      </c>
      <c r="T107" s="3">
        <f t="shared" si="27"/>
        <v>0</v>
      </c>
      <c r="U107" s="3">
        <f t="shared" si="28"/>
        <v>0</v>
      </c>
      <c r="V107" s="3">
        <f t="shared" si="29"/>
        <v>0</v>
      </c>
      <c r="W107" s="3">
        <f t="shared" si="30"/>
        <v>1029.2154933700001</v>
      </c>
      <c r="X107" s="3">
        <f t="shared" si="31"/>
        <v>0</v>
      </c>
      <c r="AA107" s="3">
        <f t="shared" si="32"/>
        <v>0</v>
      </c>
      <c r="AB107" s="3">
        <f t="shared" si="33"/>
        <v>0</v>
      </c>
      <c r="AC107" s="3">
        <f t="shared" si="34"/>
        <v>0</v>
      </c>
      <c r="AD107" s="3">
        <f t="shared" si="35"/>
        <v>0</v>
      </c>
      <c r="AE107" s="3">
        <f t="shared" si="36"/>
        <v>2088.8915262199998</v>
      </c>
      <c r="AF107" s="3">
        <f t="shared" si="37"/>
        <v>0</v>
      </c>
      <c r="AJ107" s="3">
        <f t="shared" si="44"/>
        <v>0</v>
      </c>
      <c r="AK107" s="3">
        <f t="shared" si="45"/>
        <v>0</v>
      </c>
      <c r="AL107" s="3">
        <f t="shared" si="46"/>
        <v>0</v>
      </c>
      <c r="AM107" s="3">
        <f t="shared" si="47"/>
        <v>0</v>
      </c>
      <c r="AN107" s="3">
        <f t="shared" si="48"/>
        <v>0</v>
      </c>
    </row>
    <row r="108" spans="1:40" x14ac:dyDescent="0.25">
      <c r="A108" s="5" t="s">
        <v>155</v>
      </c>
      <c r="B108" s="5" t="s">
        <v>156</v>
      </c>
      <c r="C108" s="18">
        <v>4219.5091616399995</v>
      </c>
      <c r="D108" s="6">
        <v>7981.2708315999998</v>
      </c>
      <c r="E108" s="6">
        <f t="shared" si="49"/>
        <v>3761.7616699600003</v>
      </c>
      <c r="F108" s="21">
        <f t="shared" si="50"/>
        <v>0.89151641242032853</v>
      </c>
      <c r="G108" s="20">
        <v>24.408995044000001</v>
      </c>
      <c r="H108" s="20">
        <v>22.726068347999998</v>
      </c>
      <c r="I108" s="19">
        <v>47270.222163799997</v>
      </c>
      <c r="K108" s="22">
        <f t="shared" si="38"/>
        <v>0</v>
      </c>
      <c r="L108" s="22">
        <f t="shared" si="39"/>
        <v>3761.7616699600003</v>
      </c>
      <c r="M108" s="22">
        <f t="shared" si="40"/>
        <v>0</v>
      </c>
      <c r="N108" s="22">
        <f t="shared" si="41"/>
        <v>0</v>
      </c>
      <c r="O108" s="22">
        <f t="shared" si="42"/>
        <v>0</v>
      </c>
      <c r="P108" s="22">
        <f t="shared" si="43"/>
        <v>0</v>
      </c>
      <c r="S108" s="3">
        <f t="shared" si="26"/>
        <v>0</v>
      </c>
      <c r="T108" s="3">
        <f t="shared" si="27"/>
        <v>4219.5091616399995</v>
      </c>
      <c r="U108" s="3">
        <f t="shared" si="28"/>
        <v>0</v>
      </c>
      <c r="V108" s="3">
        <f t="shared" si="29"/>
        <v>0</v>
      </c>
      <c r="W108" s="3">
        <f t="shared" si="30"/>
        <v>0</v>
      </c>
      <c r="X108" s="3">
        <f t="shared" si="31"/>
        <v>0</v>
      </c>
      <c r="AA108" s="3">
        <f t="shared" si="32"/>
        <v>0</v>
      </c>
      <c r="AB108" s="3">
        <f t="shared" si="33"/>
        <v>7981.2708315999998</v>
      </c>
      <c r="AC108" s="3">
        <f t="shared" si="34"/>
        <v>0</v>
      </c>
      <c r="AD108" s="3">
        <f t="shared" si="35"/>
        <v>0</v>
      </c>
      <c r="AE108" s="3">
        <f t="shared" si="36"/>
        <v>0</v>
      </c>
      <c r="AF108" s="3">
        <f t="shared" si="37"/>
        <v>0</v>
      </c>
      <c r="AJ108" s="3">
        <f t="shared" si="44"/>
        <v>0</v>
      </c>
      <c r="AK108" s="3">
        <f t="shared" si="45"/>
        <v>0</v>
      </c>
      <c r="AL108" s="3">
        <f t="shared" si="46"/>
        <v>3761.7616699600003</v>
      </c>
      <c r="AM108" s="3">
        <f t="shared" si="47"/>
        <v>0</v>
      </c>
      <c r="AN108" s="3">
        <f t="shared" si="48"/>
        <v>3761.7616699600003</v>
      </c>
    </row>
    <row r="109" spans="1:40" x14ac:dyDescent="0.25">
      <c r="A109" s="5" t="s">
        <v>157</v>
      </c>
      <c r="B109" s="5" t="s">
        <v>158</v>
      </c>
      <c r="C109" s="18">
        <v>1479.1393456400001</v>
      </c>
      <c r="D109" s="6">
        <v>2502.0429926800002</v>
      </c>
      <c r="E109" s="6">
        <f t="shared" si="49"/>
        <v>1022.9036470400001</v>
      </c>
      <c r="F109" s="21">
        <f t="shared" si="50"/>
        <v>0.6915532671449599</v>
      </c>
      <c r="G109" s="20">
        <v>30.2359482347</v>
      </c>
      <c r="H109" s="20">
        <v>28.8421053653</v>
      </c>
      <c r="I109" s="19">
        <v>59991.5791598</v>
      </c>
      <c r="K109" s="22">
        <f t="shared" si="38"/>
        <v>0</v>
      </c>
      <c r="L109" s="22">
        <f t="shared" si="39"/>
        <v>0</v>
      </c>
      <c r="M109" s="22">
        <f t="shared" si="40"/>
        <v>1022.9036470400001</v>
      </c>
      <c r="N109" s="22">
        <f t="shared" si="41"/>
        <v>0</v>
      </c>
      <c r="O109" s="22">
        <f t="shared" si="42"/>
        <v>0</v>
      </c>
      <c r="P109" s="22">
        <f t="shared" si="43"/>
        <v>0</v>
      </c>
      <c r="S109" s="3">
        <f t="shared" si="26"/>
        <v>0</v>
      </c>
      <c r="T109" s="3">
        <f t="shared" si="27"/>
        <v>0</v>
      </c>
      <c r="U109" s="3">
        <f t="shared" si="28"/>
        <v>1479.1393456400001</v>
      </c>
      <c r="V109" s="3">
        <f t="shared" si="29"/>
        <v>0</v>
      </c>
      <c r="W109" s="3">
        <f t="shared" si="30"/>
        <v>0</v>
      </c>
      <c r="X109" s="3">
        <f t="shared" si="31"/>
        <v>0</v>
      </c>
      <c r="AA109" s="3">
        <f t="shared" si="32"/>
        <v>0</v>
      </c>
      <c r="AB109" s="3">
        <f t="shared" si="33"/>
        <v>0</v>
      </c>
      <c r="AC109" s="3">
        <f t="shared" si="34"/>
        <v>2502.0429926800002</v>
      </c>
      <c r="AD109" s="3">
        <f t="shared" si="35"/>
        <v>0</v>
      </c>
      <c r="AE109" s="3">
        <f t="shared" si="36"/>
        <v>0</v>
      </c>
      <c r="AF109" s="3">
        <f t="shared" si="37"/>
        <v>0</v>
      </c>
      <c r="AJ109" s="3">
        <f t="shared" si="44"/>
        <v>0</v>
      </c>
      <c r="AK109" s="3">
        <f t="shared" si="45"/>
        <v>0</v>
      </c>
      <c r="AL109" s="3">
        <f t="shared" si="46"/>
        <v>0</v>
      </c>
      <c r="AM109" s="3">
        <f t="shared" si="47"/>
        <v>0</v>
      </c>
      <c r="AN109" s="3">
        <f t="shared" si="48"/>
        <v>0</v>
      </c>
    </row>
    <row r="110" spans="1:40" x14ac:dyDescent="0.25">
      <c r="A110" s="5" t="s">
        <v>159</v>
      </c>
      <c r="B110" s="5" t="s">
        <v>160</v>
      </c>
      <c r="C110" s="18">
        <v>1682.4346965699999</v>
      </c>
      <c r="D110" s="6">
        <v>3454.9731527399999</v>
      </c>
      <c r="E110" s="6">
        <f t="shared" si="49"/>
        <v>1772.53845617</v>
      </c>
      <c r="F110" s="21">
        <f t="shared" si="50"/>
        <v>1.0535555762037574</v>
      </c>
      <c r="G110" s="20">
        <v>41.342293006299997</v>
      </c>
      <c r="H110" s="20">
        <v>39.714644360900003</v>
      </c>
      <c r="I110" s="19">
        <v>82606.460270600001</v>
      </c>
      <c r="K110" s="22">
        <f t="shared" si="38"/>
        <v>0</v>
      </c>
      <c r="L110" s="22">
        <f t="shared" si="39"/>
        <v>0</v>
      </c>
      <c r="M110" s="22">
        <f t="shared" si="40"/>
        <v>0</v>
      </c>
      <c r="N110" s="22">
        <f t="shared" si="41"/>
        <v>1772.53845617</v>
      </c>
      <c r="O110" s="22">
        <f t="shared" si="42"/>
        <v>0</v>
      </c>
      <c r="P110" s="22">
        <f t="shared" si="43"/>
        <v>0</v>
      </c>
      <c r="S110" s="3">
        <f t="shared" si="26"/>
        <v>0</v>
      </c>
      <c r="T110" s="3">
        <f t="shared" si="27"/>
        <v>0</v>
      </c>
      <c r="U110" s="3">
        <f t="shared" si="28"/>
        <v>0</v>
      </c>
      <c r="V110" s="3">
        <f t="shared" si="29"/>
        <v>1682.4346965699999</v>
      </c>
      <c r="W110" s="3">
        <f t="shared" si="30"/>
        <v>0</v>
      </c>
      <c r="X110" s="3">
        <f t="shared" si="31"/>
        <v>0</v>
      </c>
      <c r="AA110" s="3">
        <f t="shared" si="32"/>
        <v>0</v>
      </c>
      <c r="AB110" s="3">
        <f t="shared" si="33"/>
        <v>0</v>
      </c>
      <c r="AC110" s="3">
        <f t="shared" si="34"/>
        <v>0</v>
      </c>
      <c r="AD110" s="3">
        <f t="shared" si="35"/>
        <v>3454.9731527399999</v>
      </c>
      <c r="AE110" s="3">
        <f t="shared" si="36"/>
        <v>0</v>
      </c>
      <c r="AF110" s="3">
        <f t="shared" si="37"/>
        <v>0</v>
      </c>
      <c r="AJ110" s="3">
        <f t="shared" si="44"/>
        <v>0</v>
      </c>
      <c r="AK110" s="3">
        <f t="shared" si="45"/>
        <v>0</v>
      </c>
      <c r="AL110" s="3">
        <f t="shared" si="46"/>
        <v>0</v>
      </c>
      <c r="AM110" s="3">
        <f t="shared" si="47"/>
        <v>0</v>
      </c>
      <c r="AN110" s="3">
        <f t="shared" si="48"/>
        <v>0</v>
      </c>
    </row>
    <row r="111" spans="1:40" x14ac:dyDescent="0.25">
      <c r="A111" s="5" t="s">
        <v>161</v>
      </c>
      <c r="B111" s="5" t="s">
        <v>162</v>
      </c>
      <c r="C111" s="18">
        <v>145.072131359</v>
      </c>
      <c r="D111" s="6">
        <v>213.33944199000001</v>
      </c>
      <c r="E111" s="6">
        <f t="shared" si="49"/>
        <v>68.267310631000015</v>
      </c>
      <c r="F111" s="21">
        <f t="shared" si="50"/>
        <v>0.47057494772764874</v>
      </c>
      <c r="G111" s="20">
        <v>44.983320972100003</v>
      </c>
      <c r="H111" s="20">
        <v>38.660814687299997</v>
      </c>
      <c r="I111" s="19">
        <v>80414.4945496</v>
      </c>
      <c r="K111" s="22">
        <f t="shared" si="38"/>
        <v>0</v>
      </c>
      <c r="L111" s="22">
        <f t="shared" si="39"/>
        <v>0</v>
      </c>
      <c r="M111" s="22">
        <f t="shared" si="40"/>
        <v>0</v>
      </c>
      <c r="N111" s="22">
        <f t="shared" si="41"/>
        <v>68.267310631000015</v>
      </c>
      <c r="O111" s="22">
        <f t="shared" si="42"/>
        <v>0</v>
      </c>
      <c r="P111" s="22">
        <f t="shared" si="43"/>
        <v>0</v>
      </c>
      <c r="S111" s="3">
        <f t="shared" si="26"/>
        <v>0</v>
      </c>
      <c r="T111" s="3">
        <f t="shared" si="27"/>
        <v>0</v>
      </c>
      <c r="U111" s="3">
        <f t="shared" si="28"/>
        <v>0</v>
      </c>
      <c r="V111" s="3">
        <f t="shared" si="29"/>
        <v>145.072131359</v>
      </c>
      <c r="W111" s="3">
        <f t="shared" si="30"/>
        <v>0</v>
      </c>
      <c r="X111" s="3">
        <f t="shared" si="31"/>
        <v>0</v>
      </c>
      <c r="AA111" s="3">
        <f t="shared" si="32"/>
        <v>0</v>
      </c>
      <c r="AB111" s="3">
        <f t="shared" si="33"/>
        <v>0</v>
      </c>
      <c r="AC111" s="3">
        <f t="shared" si="34"/>
        <v>0</v>
      </c>
      <c r="AD111" s="3">
        <f t="shared" si="35"/>
        <v>213.33944199000001</v>
      </c>
      <c r="AE111" s="3">
        <f t="shared" si="36"/>
        <v>0</v>
      </c>
      <c r="AF111" s="3">
        <f t="shared" si="37"/>
        <v>0</v>
      </c>
      <c r="AJ111" s="3">
        <f t="shared" si="44"/>
        <v>0</v>
      </c>
      <c r="AK111" s="3">
        <f t="shared" si="45"/>
        <v>0</v>
      </c>
      <c r="AL111" s="3">
        <f t="shared" si="46"/>
        <v>0</v>
      </c>
      <c r="AM111" s="3">
        <f t="shared" si="47"/>
        <v>0</v>
      </c>
      <c r="AN111" s="3">
        <f t="shared" si="48"/>
        <v>0</v>
      </c>
    </row>
    <row r="112" spans="1:40" x14ac:dyDescent="0.25">
      <c r="A112" s="5" t="s">
        <v>1473</v>
      </c>
      <c r="B112" s="5" t="s">
        <v>1474</v>
      </c>
      <c r="C112" s="18">
        <v>17.428178833699999</v>
      </c>
      <c r="D112" s="6">
        <v>19.7703605831</v>
      </c>
      <c r="E112" s="6">
        <f t="shared" si="49"/>
        <v>2.3421817494000017</v>
      </c>
      <c r="F112" s="21">
        <f t="shared" si="50"/>
        <v>0.13439050469639671</v>
      </c>
      <c r="G112" s="20">
        <v>37.106530659000001</v>
      </c>
      <c r="H112" s="20">
        <v>36.935445245099999</v>
      </c>
      <c r="I112" s="19">
        <v>76825.726109700001</v>
      </c>
      <c r="K112" s="22">
        <f t="shared" si="38"/>
        <v>0</v>
      </c>
      <c r="L112" s="22">
        <f t="shared" si="39"/>
        <v>0</v>
      </c>
      <c r="M112" s="22">
        <f t="shared" si="40"/>
        <v>0</v>
      </c>
      <c r="N112" s="22">
        <f t="shared" si="41"/>
        <v>2.3421817494000017</v>
      </c>
      <c r="O112" s="22">
        <f t="shared" si="42"/>
        <v>0</v>
      </c>
      <c r="P112" s="22">
        <f t="shared" si="43"/>
        <v>0</v>
      </c>
      <c r="S112" s="3">
        <f t="shared" si="26"/>
        <v>0</v>
      </c>
      <c r="T112" s="3">
        <f t="shared" si="27"/>
        <v>0</v>
      </c>
      <c r="U112" s="3">
        <f t="shared" si="28"/>
        <v>0</v>
      </c>
      <c r="V112" s="3">
        <f t="shared" si="29"/>
        <v>17.428178833699999</v>
      </c>
      <c r="W112" s="3">
        <f t="shared" si="30"/>
        <v>0</v>
      </c>
      <c r="X112" s="3">
        <f t="shared" si="31"/>
        <v>0</v>
      </c>
      <c r="AA112" s="3">
        <f t="shared" si="32"/>
        <v>0</v>
      </c>
      <c r="AB112" s="3">
        <f t="shared" si="33"/>
        <v>0</v>
      </c>
      <c r="AC112" s="3">
        <f t="shared" si="34"/>
        <v>0</v>
      </c>
      <c r="AD112" s="3">
        <f t="shared" si="35"/>
        <v>19.7703605831</v>
      </c>
      <c r="AE112" s="3">
        <f t="shared" si="36"/>
        <v>0</v>
      </c>
      <c r="AF112" s="3">
        <f t="shared" si="37"/>
        <v>0</v>
      </c>
      <c r="AJ112" s="3">
        <f t="shared" si="44"/>
        <v>0</v>
      </c>
      <c r="AK112" s="3">
        <f t="shared" si="45"/>
        <v>0</v>
      </c>
      <c r="AL112" s="3">
        <f t="shared" si="46"/>
        <v>0</v>
      </c>
      <c r="AM112" s="3">
        <f t="shared" si="47"/>
        <v>0</v>
      </c>
      <c r="AN112" s="3">
        <f t="shared" si="48"/>
        <v>0</v>
      </c>
    </row>
    <row r="113" spans="1:40" x14ac:dyDescent="0.25">
      <c r="A113" s="5" t="s">
        <v>163</v>
      </c>
      <c r="B113" s="5" t="s">
        <v>164</v>
      </c>
      <c r="C113" s="18">
        <v>699.07783327000004</v>
      </c>
      <c r="D113" s="6">
        <v>1402.33333318</v>
      </c>
      <c r="E113" s="6">
        <f t="shared" si="49"/>
        <v>703.25549990999991</v>
      </c>
      <c r="F113" s="21">
        <f t="shared" si="50"/>
        <v>1.0059759678267275</v>
      </c>
      <c r="G113" s="20">
        <v>36.645632114199998</v>
      </c>
      <c r="H113" s="20">
        <v>33.895798280500003</v>
      </c>
      <c r="I113" s="19">
        <v>70503.260423500004</v>
      </c>
      <c r="K113" s="22">
        <f t="shared" si="38"/>
        <v>0</v>
      </c>
      <c r="L113" s="22">
        <f t="shared" si="39"/>
        <v>0</v>
      </c>
      <c r="M113" s="22">
        <f t="shared" si="40"/>
        <v>703.25549990999991</v>
      </c>
      <c r="N113" s="22">
        <f t="shared" si="41"/>
        <v>0</v>
      </c>
      <c r="O113" s="22">
        <f t="shared" si="42"/>
        <v>0</v>
      </c>
      <c r="P113" s="22">
        <f t="shared" si="43"/>
        <v>0</v>
      </c>
      <c r="S113" s="3">
        <f t="shared" si="26"/>
        <v>0</v>
      </c>
      <c r="T113" s="3">
        <f t="shared" si="27"/>
        <v>0</v>
      </c>
      <c r="U113" s="3">
        <f t="shared" si="28"/>
        <v>699.07783327000004</v>
      </c>
      <c r="V113" s="3">
        <f t="shared" si="29"/>
        <v>0</v>
      </c>
      <c r="W113" s="3">
        <f t="shared" si="30"/>
        <v>0</v>
      </c>
      <c r="X113" s="3">
        <f t="shared" si="31"/>
        <v>0</v>
      </c>
      <c r="AA113" s="3">
        <f t="shared" si="32"/>
        <v>0</v>
      </c>
      <c r="AB113" s="3">
        <f t="shared" si="33"/>
        <v>0</v>
      </c>
      <c r="AC113" s="3">
        <f t="shared" si="34"/>
        <v>1402.33333318</v>
      </c>
      <c r="AD113" s="3">
        <f t="shared" si="35"/>
        <v>0</v>
      </c>
      <c r="AE113" s="3">
        <f t="shared" si="36"/>
        <v>0</v>
      </c>
      <c r="AF113" s="3">
        <f t="shared" si="37"/>
        <v>0</v>
      </c>
      <c r="AJ113" s="3">
        <f t="shared" si="44"/>
        <v>0</v>
      </c>
      <c r="AK113" s="3">
        <f t="shared" si="45"/>
        <v>0</v>
      </c>
      <c r="AL113" s="3">
        <f t="shared" si="46"/>
        <v>0</v>
      </c>
      <c r="AM113" s="3">
        <f t="shared" si="47"/>
        <v>0</v>
      </c>
      <c r="AN113" s="3">
        <f t="shared" si="48"/>
        <v>0</v>
      </c>
    </row>
    <row r="114" spans="1:40" x14ac:dyDescent="0.25">
      <c r="A114" s="5" t="s">
        <v>165</v>
      </c>
      <c r="B114" s="5" t="s">
        <v>166</v>
      </c>
      <c r="C114" s="18">
        <v>160.86947423800001</v>
      </c>
      <c r="D114" s="6">
        <v>304.84916653499999</v>
      </c>
      <c r="E114" s="6">
        <f t="shared" si="49"/>
        <v>143.97969229699999</v>
      </c>
      <c r="F114" s="21">
        <f t="shared" si="50"/>
        <v>0.89500940423282382</v>
      </c>
      <c r="G114" s="20">
        <v>35.944990902500003</v>
      </c>
      <c r="H114" s="20">
        <v>31.272099948600001</v>
      </c>
      <c r="I114" s="19">
        <v>65045.967893100002</v>
      </c>
      <c r="K114" s="22">
        <f t="shared" si="38"/>
        <v>0</v>
      </c>
      <c r="L114" s="22">
        <f t="shared" si="39"/>
        <v>0</v>
      </c>
      <c r="M114" s="22">
        <f t="shared" si="40"/>
        <v>143.97969229699999</v>
      </c>
      <c r="N114" s="22">
        <f t="shared" si="41"/>
        <v>0</v>
      </c>
      <c r="O114" s="22">
        <f t="shared" si="42"/>
        <v>0</v>
      </c>
      <c r="P114" s="22">
        <f t="shared" si="43"/>
        <v>0</v>
      </c>
      <c r="S114" s="3">
        <f t="shared" si="26"/>
        <v>0</v>
      </c>
      <c r="T114" s="3">
        <f t="shared" si="27"/>
        <v>0</v>
      </c>
      <c r="U114" s="3">
        <f t="shared" si="28"/>
        <v>160.86947423800001</v>
      </c>
      <c r="V114" s="3">
        <f t="shared" si="29"/>
        <v>0</v>
      </c>
      <c r="W114" s="3">
        <f t="shared" si="30"/>
        <v>0</v>
      </c>
      <c r="X114" s="3">
        <f t="shared" si="31"/>
        <v>0</v>
      </c>
      <c r="AA114" s="3">
        <f t="shared" si="32"/>
        <v>0</v>
      </c>
      <c r="AB114" s="3">
        <f t="shared" si="33"/>
        <v>0</v>
      </c>
      <c r="AC114" s="3">
        <f t="shared" si="34"/>
        <v>304.84916653499999</v>
      </c>
      <c r="AD114" s="3">
        <f t="shared" si="35"/>
        <v>0</v>
      </c>
      <c r="AE114" s="3">
        <f t="shared" si="36"/>
        <v>0</v>
      </c>
      <c r="AF114" s="3">
        <f t="shared" si="37"/>
        <v>0</v>
      </c>
      <c r="AJ114" s="3">
        <f t="shared" si="44"/>
        <v>0</v>
      </c>
      <c r="AK114" s="3">
        <f t="shared" si="45"/>
        <v>0</v>
      </c>
      <c r="AL114" s="3">
        <f t="shared" si="46"/>
        <v>0</v>
      </c>
      <c r="AM114" s="3">
        <f t="shared" si="47"/>
        <v>0</v>
      </c>
      <c r="AN114" s="3">
        <f t="shared" si="48"/>
        <v>0</v>
      </c>
    </row>
    <row r="115" spans="1:40" x14ac:dyDescent="0.25">
      <c r="A115" s="5" t="s">
        <v>1475</v>
      </c>
      <c r="B115" s="5" t="s">
        <v>1476</v>
      </c>
      <c r="C115" s="18">
        <v>41.9021281809</v>
      </c>
      <c r="D115" s="6">
        <v>13.146543319199999</v>
      </c>
      <c r="E115" s="6">
        <f t="shared" si="49"/>
        <v>-28.755584861700001</v>
      </c>
      <c r="F115" s="21">
        <f t="shared" si="50"/>
        <v>-0.68625595190669786</v>
      </c>
      <c r="G115" s="20">
        <v>66.892913764400006</v>
      </c>
      <c r="H115" s="20">
        <v>59.322902908700001</v>
      </c>
      <c r="I115" s="19">
        <v>123391.63804999999</v>
      </c>
      <c r="K115" s="22">
        <f t="shared" si="38"/>
        <v>0</v>
      </c>
      <c r="L115" s="22">
        <f t="shared" si="39"/>
        <v>0</v>
      </c>
      <c r="M115" s="22">
        <f t="shared" si="40"/>
        <v>0</v>
      </c>
      <c r="N115" s="22">
        <f t="shared" si="41"/>
        <v>0</v>
      </c>
      <c r="O115" s="22">
        <f t="shared" si="42"/>
        <v>-28.755584861700001</v>
      </c>
      <c r="P115" s="22">
        <f t="shared" si="43"/>
        <v>0</v>
      </c>
      <c r="S115" s="3">
        <f t="shared" si="26"/>
        <v>0</v>
      </c>
      <c r="T115" s="3">
        <f t="shared" si="27"/>
        <v>0</v>
      </c>
      <c r="U115" s="3">
        <f t="shared" si="28"/>
        <v>0</v>
      </c>
      <c r="V115" s="3">
        <f t="shared" si="29"/>
        <v>0</v>
      </c>
      <c r="W115" s="3">
        <f t="shared" si="30"/>
        <v>41.9021281809</v>
      </c>
      <c r="X115" s="3">
        <f t="shared" si="31"/>
        <v>0</v>
      </c>
      <c r="AA115" s="3">
        <f t="shared" si="32"/>
        <v>0</v>
      </c>
      <c r="AB115" s="3">
        <f t="shared" si="33"/>
        <v>0</v>
      </c>
      <c r="AC115" s="3">
        <f t="shared" si="34"/>
        <v>0</v>
      </c>
      <c r="AD115" s="3">
        <f t="shared" si="35"/>
        <v>0</v>
      </c>
      <c r="AE115" s="3">
        <f t="shared" si="36"/>
        <v>13.146543319199999</v>
      </c>
      <c r="AF115" s="3">
        <f t="shared" si="37"/>
        <v>0</v>
      </c>
      <c r="AJ115" s="3">
        <f t="shared" si="44"/>
        <v>0</v>
      </c>
      <c r="AK115" s="3">
        <f t="shared" si="45"/>
        <v>0</v>
      </c>
      <c r="AL115" s="3">
        <f t="shared" si="46"/>
        <v>0</v>
      </c>
      <c r="AM115" s="3">
        <f t="shared" si="47"/>
        <v>0</v>
      </c>
      <c r="AN115" s="3">
        <f t="shared" si="48"/>
        <v>0</v>
      </c>
    </row>
    <row r="116" spans="1:40" x14ac:dyDescent="0.25">
      <c r="A116" s="5" t="s">
        <v>167</v>
      </c>
      <c r="B116" s="5" t="s">
        <v>168</v>
      </c>
      <c r="C116" s="18">
        <v>1047.3294360899999</v>
      </c>
      <c r="D116" s="6">
        <v>1301.7799488000001</v>
      </c>
      <c r="E116" s="6">
        <f t="shared" si="49"/>
        <v>254.45051271000011</v>
      </c>
      <c r="F116" s="21">
        <f t="shared" si="50"/>
        <v>0.24295174368433817</v>
      </c>
      <c r="G116" s="20">
        <v>47.192661380700002</v>
      </c>
      <c r="H116" s="20">
        <v>38.555478217699999</v>
      </c>
      <c r="I116" s="19">
        <v>80195.394692799993</v>
      </c>
      <c r="K116" s="22">
        <f t="shared" si="38"/>
        <v>0</v>
      </c>
      <c r="L116" s="22">
        <f t="shared" si="39"/>
        <v>0</v>
      </c>
      <c r="M116" s="22">
        <f t="shared" si="40"/>
        <v>0</v>
      </c>
      <c r="N116" s="22">
        <f t="shared" si="41"/>
        <v>254.45051271000011</v>
      </c>
      <c r="O116" s="22">
        <f t="shared" si="42"/>
        <v>0</v>
      </c>
      <c r="P116" s="22">
        <f t="shared" si="43"/>
        <v>0</v>
      </c>
      <c r="S116" s="3">
        <f t="shared" si="26"/>
        <v>0</v>
      </c>
      <c r="T116" s="3">
        <f t="shared" si="27"/>
        <v>0</v>
      </c>
      <c r="U116" s="3">
        <f t="shared" si="28"/>
        <v>0</v>
      </c>
      <c r="V116" s="3">
        <f t="shared" si="29"/>
        <v>1047.3294360899999</v>
      </c>
      <c r="W116" s="3">
        <f t="shared" si="30"/>
        <v>0</v>
      </c>
      <c r="X116" s="3">
        <f t="shared" si="31"/>
        <v>0</v>
      </c>
      <c r="AA116" s="3">
        <f t="shared" si="32"/>
        <v>0</v>
      </c>
      <c r="AB116" s="3">
        <f t="shared" si="33"/>
        <v>0</v>
      </c>
      <c r="AC116" s="3">
        <f t="shared" si="34"/>
        <v>0</v>
      </c>
      <c r="AD116" s="3">
        <f t="shared" si="35"/>
        <v>1301.7799488000001</v>
      </c>
      <c r="AE116" s="3">
        <f t="shared" si="36"/>
        <v>0</v>
      </c>
      <c r="AF116" s="3">
        <f t="shared" si="37"/>
        <v>0</v>
      </c>
      <c r="AJ116" s="3">
        <f t="shared" si="44"/>
        <v>0</v>
      </c>
      <c r="AK116" s="3">
        <f t="shared" si="45"/>
        <v>0</v>
      </c>
      <c r="AL116" s="3">
        <f t="shared" si="46"/>
        <v>0</v>
      </c>
      <c r="AM116" s="3">
        <f t="shared" si="47"/>
        <v>0</v>
      </c>
      <c r="AN116" s="3">
        <f t="shared" si="48"/>
        <v>0</v>
      </c>
    </row>
    <row r="117" spans="1:40" x14ac:dyDescent="0.25">
      <c r="A117" s="5" t="s">
        <v>169</v>
      </c>
      <c r="B117" s="5" t="s">
        <v>170</v>
      </c>
      <c r="C117" s="18">
        <v>198.93898408000001</v>
      </c>
      <c r="D117" s="6">
        <v>232.26375825299999</v>
      </c>
      <c r="E117" s="6">
        <f t="shared" si="49"/>
        <v>33.32477417299998</v>
      </c>
      <c r="F117" s="21">
        <f t="shared" si="50"/>
        <v>0.1675125382142244</v>
      </c>
      <c r="G117" s="20">
        <v>32.635952723499997</v>
      </c>
      <c r="H117" s="20">
        <v>32.430048134400003</v>
      </c>
      <c r="I117" s="19">
        <v>67454.500119599994</v>
      </c>
      <c r="K117" s="22">
        <f t="shared" si="38"/>
        <v>0</v>
      </c>
      <c r="L117" s="22">
        <f t="shared" si="39"/>
        <v>0</v>
      </c>
      <c r="M117" s="22">
        <f t="shared" si="40"/>
        <v>33.32477417299998</v>
      </c>
      <c r="N117" s="22">
        <f t="shared" si="41"/>
        <v>0</v>
      </c>
      <c r="O117" s="22">
        <f t="shared" si="42"/>
        <v>0</v>
      </c>
      <c r="P117" s="22">
        <f t="shared" si="43"/>
        <v>0</v>
      </c>
      <c r="S117" s="3">
        <f t="shared" si="26"/>
        <v>0</v>
      </c>
      <c r="T117" s="3">
        <f t="shared" si="27"/>
        <v>0</v>
      </c>
      <c r="U117" s="3">
        <f t="shared" si="28"/>
        <v>198.93898408000001</v>
      </c>
      <c r="V117" s="3">
        <f t="shared" si="29"/>
        <v>0</v>
      </c>
      <c r="W117" s="3">
        <f t="shared" si="30"/>
        <v>0</v>
      </c>
      <c r="X117" s="3">
        <f t="shared" si="31"/>
        <v>0</v>
      </c>
      <c r="AA117" s="3">
        <f t="shared" si="32"/>
        <v>0</v>
      </c>
      <c r="AB117" s="3">
        <f t="shared" si="33"/>
        <v>0</v>
      </c>
      <c r="AC117" s="3">
        <f t="shared" si="34"/>
        <v>232.26375825299999</v>
      </c>
      <c r="AD117" s="3">
        <f t="shared" si="35"/>
        <v>0</v>
      </c>
      <c r="AE117" s="3">
        <f t="shared" si="36"/>
        <v>0</v>
      </c>
      <c r="AF117" s="3">
        <f t="shared" si="37"/>
        <v>0</v>
      </c>
      <c r="AJ117" s="3">
        <f t="shared" si="44"/>
        <v>0</v>
      </c>
      <c r="AK117" s="3">
        <f t="shared" si="45"/>
        <v>0</v>
      </c>
      <c r="AL117" s="3">
        <f t="shared" si="46"/>
        <v>0</v>
      </c>
      <c r="AM117" s="3">
        <f t="shared" si="47"/>
        <v>0</v>
      </c>
      <c r="AN117" s="3">
        <f t="shared" si="48"/>
        <v>0</v>
      </c>
    </row>
    <row r="118" spans="1:40" x14ac:dyDescent="0.25">
      <c r="A118" s="5" t="s">
        <v>171</v>
      </c>
      <c r="B118" s="5" t="s">
        <v>172</v>
      </c>
      <c r="C118" s="18">
        <v>89.179861561600006</v>
      </c>
      <c r="D118" s="6">
        <v>102.851794059</v>
      </c>
      <c r="E118" s="6">
        <f t="shared" si="49"/>
        <v>13.671932497399993</v>
      </c>
      <c r="F118" s="21">
        <f t="shared" si="50"/>
        <v>0.15330739763434434</v>
      </c>
      <c r="G118" s="20">
        <v>29.803414393499999</v>
      </c>
      <c r="H118" s="20">
        <v>28.022593824800001</v>
      </c>
      <c r="I118" s="19">
        <v>58286.995155600001</v>
      </c>
      <c r="K118" s="22">
        <f t="shared" si="38"/>
        <v>0</v>
      </c>
      <c r="L118" s="22">
        <f t="shared" si="39"/>
        <v>0</v>
      </c>
      <c r="M118" s="22">
        <f t="shared" si="40"/>
        <v>13.671932497399993</v>
      </c>
      <c r="N118" s="22">
        <f t="shared" si="41"/>
        <v>0</v>
      </c>
      <c r="O118" s="22">
        <f t="shared" si="42"/>
        <v>0</v>
      </c>
      <c r="P118" s="22">
        <f t="shared" si="43"/>
        <v>0</v>
      </c>
      <c r="S118" s="3">
        <f t="shared" si="26"/>
        <v>0</v>
      </c>
      <c r="T118" s="3">
        <f t="shared" si="27"/>
        <v>0</v>
      </c>
      <c r="U118" s="3">
        <f t="shared" si="28"/>
        <v>89.179861561600006</v>
      </c>
      <c r="V118" s="3">
        <f t="shared" si="29"/>
        <v>0</v>
      </c>
      <c r="W118" s="3">
        <f t="shared" si="30"/>
        <v>0</v>
      </c>
      <c r="X118" s="3">
        <f t="shared" si="31"/>
        <v>0</v>
      </c>
      <c r="AA118" s="3">
        <f t="shared" si="32"/>
        <v>0</v>
      </c>
      <c r="AB118" s="3">
        <f t="shared" si="33"/>
        <v>0</v>
      </c>
      <c r="AC118" s="3">
        <f t="shared" si="34"/>
        <v>102.851794059</v>
      </c>
      <c r="AD118" s="3">
        <f t="shared" si="35"/>
        <v>0</v>
      </c>
      <c r="AE118" s="3">
        <f t="shared" si="36"/>
        <v>0</v>
      </c>
      <c r="AF118" s="3">
        <f t="shared" si="37"/>
        <v>0</v>
      </c>
      <c r="AJ118" s="3">
        <f t="shared" si="44"/>
        <v>0</v>
      </c>
      <c r="AK118" s="3">
        <f t="shared" si="45"/>
        <v>0</v>
      </c>
      <c r="AL118" s="3">
        <f t="shared" si="46"/>
        <v>0</v>
      </c>
      <c r="AM118" s="3">
        <f t="shared" si="47"/>
        <v>0</v>
      </c>
      <c r="AN118" s="3">
        <f t="shared" si="48"/>
        <v>0</v>
      </c>
    </row>
    <row r="119" spans="1:40" x14ac:dyDescent="0.25">
      <c r="A119" s="5" t="s">
        <v>173</v>
      </c>
      <c r="B119" s="5" t="s">
        <v>174</v>
      </c>
      <c r="C119" s="18">
        <v>400.91018118</v>
      </c>
      <c r="D119" s="6">
        <v>385.65406969999998</v>
      </c>
      <c r="E119" s="6">
        <f t="shared" si="49"/>
        <v>-15.256111480000015</v>
      </c>
      <c r="F119" s="21">
        <f t="shared" si="50"/>
        <v>-3.8053689320377601E-2</v>
      </c>
      <c r="G119" s="20">
        <v>29.658755164900001</v>
      </c>
      <c r="H119" s="20">
        <v>26.205778585000001</v>
      </c>
      <c r="I119" s="19">
        <v>54508.019456800001</v>
      </c>
      <c r="K119" s="22">
        <f t="shared" si="38"/>
        <v>0</v>
      </c>
      <c r="L119" s="22">
        <f t="shared" si="39"/>
        <v>0</v>
      </c>
      <c r="M119" s="22">
        <f t="shared" si="40"/>
        <v>-15.256111480000015</v>
      </c>
      <c r="N119" s="22">
        <f t="shared" si="41"/>
        <v>0</v>
      </c>
      <c r="O119" s="22">
        <f t="shared" si="42"/>
        <v>0</v>
      </c>
      <c r="P119" s="22">
        <f t="shared" si="43"/>
        <v>0</v>
      </c>
      <c r="S119" s="3">
        <f t="shared" si="26"/>
        <v>0</v>
      </c>
      <c r="T119" s="3">
        <f t="shared" si="27"/>
        <v>0</v>
      </c>
      <c r="U119" s="3">
        <f t="shared" si="28"/>
        <v>400.91018118</v>
      </c>
      <c r="V119" s="3">
        <f t="shared" si="29"/>
        <v>0</v>
      </c>
      <c r="W119" s="3">
        <f t="shared" si="30"/>
        <v>0</v>
      </c>
      <c r="X119" s="3">
        <f t="shared" si="31"/>
        <v>0</v>
      </c>
      <c r="AA119" s="3">
        <f t="shared" si="32"/>
        <v>0</v>
      </c>
      <c r="AB119" s="3">
        <f t="shared" si="33"/>
        <v>0</v>
      </c>
      <c r="AC119" s="3">
        <f t="shared" si="34"/>
        <v>385.65406969999998</v>
      </c>
      <c r="AD119" s="3">
        <f t="shared" si="35"/>
        <v>0</v>
      </c>
      <c r="AE119" s="3">
        <f t="shared" si="36"/>
        <v>0</v>
      </c>
      <c r="AF119" s="3">
        <f t="shared" si="37"/>
        <v>0</v>
      </c>
      <c r="AJ119" s="3">
        <f t="shared" si="44"/>
        <v>0</v>
      </c>
      <c r="AK119" s="3">
        <f t="shared" si="45"/>
        <v>0</v>
      </c>
      <c r="AL119" s="3">
        <f t="shared" si="46"/>
        <v>-15.256111480000015</v>
      </c>
      <c r="AM119" s="3">
        <f t="shared" si="47"/>
        <v>0</v>
      </c>
      <c r="AN119" s="3">
        <f t="shared" si="48"/>
        <v>0</v>
      </c>
    </row>
    <row r="120" spans="1:40" x14ac:dyDescent="0.25">
      <c r="A120" s="5" t="s">
        <v>175</v>
      </c>
      <c r="B120" s="5" t="s">
        <v>176</v>
      </c>
      <c r="C120" s="18">
        <v>131.07063470899999</v>
      </c>
      <c r="D120" s="6">
        <v>127.129567292</v>
      </c>
      <c r="E120" s="6">
        <f t="shared" si="49"/>
        <v>-3.9410674169999851</v>
      </c>
      <c r="F120" s="21">
        <f t="shared" si="50"/>
        <v>-3.0068271399996287E-2</v>
      </c>
      <c r="G120" s="20">
        <v>53.3328822808</v>
      </c>
      <c r="H120" s="20">
        <v>53.938800710499997</v>
      </c>
      <c r="I120" s="19">
        <v>112192.705478</v>
      </c>
      <c r="K120" s="22">
        <f t="shared" si="38"/>
        <v>0</v>
      </c>
      <c r="L120" s="22">
        <f t="shared" si="39"/>
        <v>0</v>
      </c>
      <c r="M120" s="22">
        <f t="shared" si="40"/>
        <v>0</v>
      </c>
      <c r="N120" s="22">
        <f t="shared" si="41"/>
        <v>0</v>
      </c>
      <c r="O120" s="22">
        <f t="shared" si="42"/>
        <v>-3.9410674169999851</v>
      </c>
      <c r="P120" s="22">
        <f t="shared" si="43"/>
        <v>0</v>
      </c>
      <c r="S120" s="3">
        <f t="shared" si="26"/>
        <v>0</v>
      </c>
      <c r="T120" s="3">
        <f t="shared" si="27"/>
        <v>0</v>
      </c>
      <c r="U120" s="3">
        <f t="shared" si="28"/>
        <v>0</v>
      </c>
      <c r="V120" s="3">
        <f t="shared" si="29"/>
        <v>0</v>
      </c>
      <c r="W120" s="3">
        <f t="shared" si="30"/>
        <v>131.07063470899999</v>
      </c>
      <c r="X120" s="3">
        <f t="shared" si="31"/>
        <v>0</v>
      </c>
      <c r="AA120" s="3">
        <f t="shared" si="32"/>
        <v>0</v>
      </c>
      <c r="AB120" s="3">
        <f t="shared" si="33"/>
        <v>0</v>
      </c>
      <c r="AC120" s="3">
        <f t="shared" si="34"/>
        <v>0</v>
      </c>
      <c r="AD120" s="3">
        <f t="shared" si="35"/>
        <v>0</v>
      </c>
      <c r="AE120" s="3">
        <f t="shared" si="36"/>
        <v>127.129567292</v>
      </c>
      <c r="AF120" s="3">
        <f t="shared" si="37"/>
        <v>0</v>
      </c>
      <c r="AJ120" s="3">
        <f t="shared" si="44"/>
        <v>0</v>
      </c>
      <c r="AK120" s="3">
        <f t="shared" si="45"/>
        <v>0</v>
      </c>
      <c r="AL120" s="3">
        <f t="shared" si="46"/>
        <v>0</v>
      </c>
      <c r="AM120" s="3">
        <f t="shared" si="47"/>
        <v>0</v>
      </c>
      <c r="AN120" s="3">
        <f t="shared" si="48"/>
        <v>0</v>
      </c>
    </row>
    <row r="121" spans="1:40" x14ac:dyDescent="0.25">
      <c r="A121" s="5" t="s">
        <v>1477</v>
      </c>
      <c r="B121" s="5" t="s">
        <v>1478</v>
      </c>
      <c r="C121" s="18">
        <v>10.7987448681</v>
      </c>
      <c r="D121" s="6" t="s">
        <v>739</v>
      </c>
      <c r="E121" s="20" t="s">
        <v>740</v>
      </c>
      <c r="F121" s="20" t="s">
        <v>740</v>
      </c>
      <c r="G121" s="20" t="s">
        <v>740</v>
      </c>
      <c r="H121" s="20" t="s">
        <v>740</v>
      </c>
      <c r="I121" s="19" t="s">
        <v>740</v>
      </c>
      <c r="K121" s="22">
        <f t="shared" si="38"/>
        <v>0</v>
      </c>
      <c r="L121" s="22">
        <f t="shared" si="39"/>
        <v>0</v>
      </c>
      <c r="M121" s="22">
        <f t="shared" si="40"/>
        <v>0</v>
      </c>
      <c r="N121" s="22">
        <f t="shared" si="41"/>
        <v>0</v>
      </c>
      <c r="O121" s="22">
        <f t="shared" si="42"/>
        <v>0</v>
      </c>
      <c r="P121" s="22" t="str">
        <f t="shared" si="43"/>
        <v>Insf. Data</v>
      </c>
      <c r="S121" s="3">
        <f t="shared" si="26"/>
        <v>0</v>
      </c>
      <c r="T121" s="3">
        <f t="shared" si="27"/>
        <v>0</v>
      </c>
      <c r="U121" s="3">
        <f t="shared" si="28"/>
        <v>0</v>
      </c>
      <c r="V121" s="3">
        <f t="shared" si="29"/>
        <v>0</v>
      </c>
      <c r="W121" s="3">
        <f t="shared" si="30"/>
        <v>0</v>
      </c>
      <c r="X121" s="3">
        <f t="shared" si="31"/>
        <v>10.7987448681</v>
      </c>
      <c r="AA121" s="3">
        <f t="shared" si="32"/>
        <v>0</v>
      </c>
      <c r="AB121" s="3">
        <f t="shared" si="33"/>
        <v>0</v>
      </c>
      <c r="AC121" s="3">
        <f t="shared" si="34"/>
        <v>0</v>
      </c>
      <c r="AD121" s="3">
        <f t="shared" si="35"/>
        <v>0</v>
      </c>
      <c r="AE121" s="3">
        <f t="shared" si="36"/>
        <v>0</v>
      </c>
      <c r="AF121" s="3" t="str">
        <f t="shared" si="37"/>
        <v>&lt;10</v>
      </c>
      <c r="AJ121" s="3">
        <f t="shared" si="44"/>
        <v>0</v>
      </c>
      <c r="AK121" s="3">
        <f t="shared" si="45"/>
        <v>0</v>
      </c>
      <c r="AL121" s="3">
        <f t="shared" si="46"/>
        <v>0</v>
      </c>
      <c r="AM121" s="3">
        <f t="shared" si="47"/>
        <v>0</v>
      </c>
      <c r="AN121" s="3">
        <f t="shared" si="48"/>
        <v>0</v>
      </c>
    </row>
    <row r="122" spans="1:40" x14ac:dyDescent="0.25">
      <c r="A122" s="5" t="s">
        <v>177</v>
      </c>
      <c r="B122" s="5" t="s">
        <v>178</v>
      </c>
      <c r="C122" s="18">
        <v>158.916149174</v>
      </c>
      <c r="D122" s="6">
        <v>241.43498657200001</v>
      </c>
      <c r="E122" s="6">
        <f t="shared" si="49"/>
        <v>82.518837398000016</v>
      </c>
      <c r="F122" s="21">
        <f t="shared" si="50"/>
        <v>0.5192602377222767</v>
      </c>
      <c r="G122" s="20">
        <v>40.637379314900002</v>
      </c>
      <c r="H122" s="20">
        <v>42.0379586703</v>
      </c>
      <c r="I122" s="19">
        <v>87438.954034199996</v>
      </c>
      <c r="K122" s="22">
        <f t="shared" si="38"/>
        <v>0</v>
      </c>
      <c r="L122" s="22">
        <f t="shared" si="39"/>
        <v>0</v>
      </c>
      <c r="M122" s="22">
        <f t="shared" si="40"/>
        <v>0</v>
      </c>
      <c r="N122" s="22">
        <f t="shared" si="41"/>
        <v>82.518837398000016</v>
      </c>
      <c r="O122" s="22">
        <f t="shared" si="42"/>
        <v>0</v>
      </c>
      <c r="P122" s="22">
        <f t="shared" si="43"/>
        <v>0</v>
      </c>
      <c r="S122" s="3">
        <f t="shared" si="26"/>
        <v>0</v>
      </c>
      <c r="T122" s="3">
        <f t="shared" si="27"/>
        <v>0</v>
      </c>
      <c r="U122" s="3">
        <f t="shared" si="28"/>
        <v>0</v>
      </c>
      <c r="V122" s="3">
        <f t="shared" si="29"/>
        <v>158.916149174</v>
      </c>
      <c r="W122" s="3">
        <f t="shared" si="30"/>
        <v>0</v>
      </c>
      <c r="X122" s="3">
        <f t="shared" si="31"/>
        <v>0</v>
      </c>
      <c r="AA122" s="3">
        <f t="shared" si="32"/>
        <v>0</v>
      </c>
      <c r="AB122" s="3">
        <f t="shared" si="33"/>
        <v>0</v>
      </c>
      <c r="AC122" s="3">
        <f t="shared" si="34"/>
        <v>0</v>
      </c>
      <c r="AD122" s="3">
        <f t="shared" si="35"/>
        <v>241.43498657200001</v>
      </c>
      <c r="AE122" s="3">
        <f t="shared" si="36"/>
        <v>0</v>
      </c>
      <c r="AF122" s="3">
        <f t="shared" si="37"/>
        <v>0</v>
      </c>
      <c r="AJ122" s="3">
        <f t="shared" si="44"/>
        <v>0</v>
      </c>
      <c r="AK122" s="3">
        <f t="shared" si="45"/>
        <v>0</v>
      </c>
      <c r="AL122" s="3">
        <f t="shared" si="46"/>
        <v>0</v>
      </c>
      <c r="AM122" s="3">
        <f t="shared" si="47"/>
        <v>0</v>
      </c>
      <c r="AN122" s="3">
        <f t="shared" si="48"/>
        <v>0</v>
      </c>
    </row>
    <row r="123" spans="1:40" x14ac:dyDescent="0.25">
      <c r="A123" s="5" t="s">
        <v>179</v>
      </c>
      <c r="B123" s="5" t="s">
        <v>180</v>
      </c>
      <c r="C123" s="18">
        <v>337.69056945400001</v>
      </c>
      <c r="D123" s="6">
        <v>351.88751222100001</v>
      </c>
      <c r="E123" s="6">
        <f t="shared" si="49"/>
        <v>14.196942766999996</v>
      </c>
      <c r="F123" s="21">
        <f t="shared" si="50"/>
        <v>4.2041276989033281E-2</v>
      </c>
      <c r="G123" s="20">
        <v>56.584056801999999</v>
      </c>
      <c r="H123" s="20">
        <v>47.185336771400003</v>
      </c>
      <c r="I123" s="19">
        <v>98145.500484499993</v>
      </c>
      <c r="K123" s="22">
        <f t="shared" si="38"/>
        <v>0</v>
      </c>
      <c r="L123" s="22">
        <f t="shared" si="39"/>
        <v>0</v>
      </c>
      <c r="M123" s="22">
        <f t="shared" si="40"/>
        <v>0</v>
      </c>
      <c r="N123" s="22">
        <f t="shared" si="41"/>
        <v>14.196942766999996</v>
      </c>
      <c r="O123" s="22">
        <f t="shared" si="42"/>
        <v>0</v>
      </c>
      <c r="P123" s="22">
        <f t="shared" si="43"/>
        <v>0</v>
      </c>
      <c r="S123" s="3">
        <f t="shared" si="26"/>
        <v>0</v>
      </c>
      <c r="T123" s="3">
        <f t="shared" si="27"/>
        <v>0</v>
      </c>
      <c r="U123" s="3">
        <f t="shared" si="28"/>
        <v>0</v>
      </c>
      <c r="V123" s="3">
        <f t="shared" si="29"/>
        <v>337.69056945400001</v>
      </c>
      <c r="W123" s="3">
        <f t="shared" si="30"/>
        <v>0</v>
      </c>
      <c r="X123" s="3">
        <f t="shared" si="31"/>
        <v>0</v>
      </c>
      <c r="AA123" s="3">
        <f t="shared" si="32"/>
        <v>0</v>
      </c>
      <c r="AB123" s="3">
        <f t="shared" si="33"/>
        <v>0</v>
      </c>
      <c r="AC123" s="3">
        <f t="shared" si="34"/>
        <v>0</v>
      </c>
      <c r="AD123" s="3">
        <f t="shared" si="35"/>
        <v>351.88751222100001</v>
      </c>
      <c r="AE123" s="3">
        <f t="shared" si="36"/>
        <v>0</v>
      </c>
      <c r="AF123" s="3">
        <f t="shared" si="37"/>
        <v>0</v>
      </c>
      <c r="AJ123" s="3">
        <f t="shared" si="44"/>
        <v>0</v>
      </c>
      <c r="AK123" s="3">
        <f t="shared" si="45"/>
        <v>0</v>
      </c>
      <c r="AL123" s="3">
        <f t="shared" si="46"/>
        <v>0</v>
      </c>
      <c r="AM123" s="3">
        <f t="shared" si="47"/>
        <v>0</v>
      </c>
      <c r="AN123" s="3">
        <f t="shared" si="48"/>
        <v>0</v>
      </c>
    </row>
    <row r="124" spans="1:40" x14ac:dyDescent="0.25">
      <c r="A124" s="5" t="s">
        <v>181</v>
      </c>
      <c r="B124" s="5" t="s">
        <v>182</v>
      </c>
      <c r="C124" s="18">
        <v>2483.6197407599998</v>
      </c>
      <c r="D124" s="6">
        <v>3189.7167705000002</v>
      </c>
      <c r="E124" s="6">
        <f t="shared" si="49"/>
        <v>706.09702974000038</v>
      </c>
      <c r="F124" s="21">
        <f t="shared" si="50"/>
        <v>0.28430158536424388</v>
      </c>
      <c r="G124" s="20">
        <v>43.321027098499997</v>
      </c>
      <c r="H124" s="20">
        <v>39.7550095052</v>
      </c>
      <c r="I124" s="19">
        <v>82690.4197709</v>
      </c>
      <c r="K124" s="22">
        <f t="shared" si="38"/>
        <v>0</v>
      </c>
      <c r="L124" s="22">
        <f t="shared" si="39"/>
        <v>0</v>
      </c>
      <c r="M124" s="22">
        <f t="shared" si="40"/>
        <v>0</v>
      </c>
      <c r="N124" s="22">
        <f t="shared" si="41"/>
        <v>706.09702974000038</v>
      </c>
      <c r="O124" s="22">
        <f t="shared" si="42"/>
        <v>0</v>
      </c>
      <c r="P124" s="22">
        <f t="shared" si="43"/>
        <v>0</v>
      </c>
      <c r="S124" s="3">
        <f t="shared" si="26"/>
        <v>0</v>
      </c>
      <c r="T124" s="3">
        <f t="shared" si="27"/>
        <v>0</v>
      </c>
      <c r="U124" s="3">
        <f t="shared" si="28"/>
        <v>0</v>
      </c>
      <c r="V124" s="3">
        <f t="shared" si="29"/>
        <v>2483.6197407599998</v>
      </c>
      <c r="W124" s="3">
        <f t="shared" si="30"/>
        <v>0</v>
      </c>
      <c r="X124" s="3">
        <f t="shared" si="31"/>
        <v>0</v>
      </c>
      <c r="AA124" s="3">
        <f t="shared" si="32"/>
        <v>0</v>
      </c>
      <c r="AB124" s="3">
        <f t="shared" si="33"/>
        <v>0</v>
      </c>
      <c r="AC124" s="3">
        <f t="shared" si="34"/>
        <v>0</v>
      </c>
      <c r="AD124" s="3">
        <f t="shared" si="35"/>
        <v>3189.7167705000002</v>
      </c>
      <c r="AE124" s="3">
        <f t="shared" si="36"/>
        <v>0</v>
      </c>
      <c r="AF124" s="3">
        <f t="shared" si="37"/>
        <v>0</v>
      </c>
      <c r="AJ124" s="3">
        <f t="shared" si="44"/>
        <v>0</v>
      </c>
      <c r="AK124" s="3">
        <f t="shared" si="45"/>
        <v>0</v>
      </c>
      <c r="AL124" s="3">
        <f t="shared" si="46"/>
        <v>0</v>
      </c>
      <c r="AM124" s="3">
        <f t="shared" si="47"/>
        <v>0</v>
      </c>
      <c r="AN124" s="3">
        <f t="shared" si="48"/>
        <v>0</v>
      </c>
    </row>
    <row r="125" spans="1:40" x14ac:dyDescent="0.25">
      <c r="A125" s="5" t="s">
        <v>183</v>
      </c>
      <c r="B125" s="5" t="s">
        <v>184</v>
      </c>
      <c r="C125" s="18">
        <v>689.87604316299996</v>
      </c>
      <c r="D125" s="6">
        <v>500.47915229099999</v>
      </c>
      <c r="E125" s="6">
        <f t="shared" si="49"/>
        <v>-189.39689087199997</v>
      </c>
      <c r="F125" s="21">
        <f t="shared" si="50"/>
        <v>-0.27453756765293319</v>
      </c>
      <c r="G125" s="20">
        <v>60.553049139800002</v>
      </c>
      <c r="H125" s="20">
        <v>56.8735655029</v>
      </c>
      <c r="I125" s="19">
        <v>118297.016246</v>
      </c>
      <c r="K125" s="22">
        <f t="shared" si="38"/>
        <v>0</v>
      </c>
      <c r="L125" s="22">
        <f t="shared" si="39"/>
        <v>0</v>
      </c>
      <c r="M125" s="22">
        <f t="shared" si="40"/>
        <v>0</v>
      </c>
      <c r="N125" s="22">
        <f t="shared" si="41"/>
        <v>0</v>
      </c>
      <c r="O125" s="22">
        <f t="shared" si="42"/>
        <v>-189.39689087199997</v>
      </c>
      <c r="P125" s="22">
        <f t="shared" si="43"/>
        <v>0</v>
      </c>
      <c r="S125" s="3">
        <f t="shared" si="26"/>
        <v>0</v>
      </c>
      <c r="T125" s="3">
        <f t="shared" si="27"/>
        <v>0</v>
      </c>
      <c r="U125" s="3">
        <f t="shared" si="28"/>
        <v>0</v>
      </c>
      <c r="V125" s="3">
        <f t="shared" si="29"/>
        <v>0</v>
      </c>
      <c r="W125" s="3">
        <f t="shared" si="30"/>
        <v>689.87604316299996</v>
      </c>
      <c r="X125" s="3">
        <f t="shared" si="31"/>
        <v>0</v>
      </c>
      <c r="AA125" s="3">
        <f t="shared" si="32"/>
        <v>0</v>
      </c>
      <c r="AB125" s="3">
        <f t="shared" si="33"/>
        <v>0</v>
      </c>
      <c r="AC125" s="3">
        <f t="shared" si="34"/>
        <v>0</v>
      </c>
      <c r="AD125" s="3">
        <f t="shared" si="35"/>
        <v>0</v>
      </c>
      <c r="AE125" s="3">
        <f t="shared" si="36"/>
        <v>500.47915229099999</v>
      </c>
      <c r="AF125" s="3">
        <f t="shared" si="37"/>
        <v>0</v>
      </c>
      <c r="AJ125" s="3">
        <f t="shared" si="44"/>
        <v>0</v>
      </c>
      <c r="AK125" s="3">
        <f t="shared" si="45"/>
        <v>0</v>
      </c>
      <c r="AL125" s="3">
        <f t="shared" si="46"/>
        <v>0</v>
      </c>
      <c r="AM125" s="3">
        <f t="shared" si="47"/>
        <v>0</v>
      </c>
      <c r="AN125" s="3">
        <f t="shared" si="48"/>
        <v>0</v>
      </c>
    </row>
    <row r="126" spans="1:40" x14ac:dyDescent="0.25">
      <c r="A126" s="5" t="s">
        <v>185</v>
      </c>
      <c r="B126" s="5" t="s">
        <v>186</v>
      </c>
      <c r="C126" s="18">
        <v>1577.8712291899999</v>
      </c>
      <c r="D126" s="6">
        <v>2024.28796343</v>
      </c>
      <c r="E126" s="6">
        <f t="shared" si="49"/>
        <v>446.4167342400001</v>
      </c>
      <c r="F126" s="21">
        <f t="shared" si="50"/>
        <v>0.2829234261842572</v>
      </c>
      <c r="G126" s="20">
        <v>56.241303893400001</v>
      </c>
      <c r="H126" s="20">
        <v>52.246567969499999</v>
      </c>
      <c r="I126" s="19">
        <v>108672.861376</v>
      </c>
      <c r="K126" s="22">
        <f t="shared" si="38"/>
        <v>0</v>
      </c>
      <c r="L126" s="22">
        <f t="shared" si="39"/>
        <v>0</v>
      </c>
      <c r="M126" s="22">
        <f t="shared" si="40"/>
        <v>0</v>
      </c>
      <c r="N126" s="22">
        <f t="shared" si="41"/>
        <v>0</v>
      </c>
      <c r="O126" s="22">
        <f t="shared" si="42"/>
        <v>446.4167342400001</v>
      </c>
      <c r="P126" s="22">
        <f t="shared" si="43"/>
        <v>0</v>
      </c>
      <c r="S126" s="3">
        <f t="shared" si="26"/>
        <v>0</v>
      </c>
      <c r="T126" s="3">
        <f t="shared" si="27"/>
        <v>0</v>
      </c>
      <c r="U126" s="3">
        <f t="shared" si="28"/>
        <v>0</v>
      </c>
      <c r="V126" s="3">
        <f t="shared" si="29"/>
        <v>0</v>
      </c>
      <c r="W126" s="3">
        <f t="shared" si="30"/>
        <v>1577.8712291899999</v>
      </c>
      <c r="X126" s="3">
        <f t="shared" si="31"/>
        <v>0</v>
      </c>
      <c r="AA126" s="3">
        <f t="shared" si="32"/>
        <v>0</v>
      </c>
      <c r="AB126" s="3">
        <f t="shared" si="33"/>
        <v>0</v>
      </c>
      <c r="AC126" s="3">
        <f t="shared" si="34"/>
        <v>0</v>
      </c>
      <c r="AD126" s="3">
        <f t="shared" si="35"/>
        <v>0</v>
      </c>
      <c r="AE126" s="3">
        <f t="shared" si="36"/>
        <v>2024.28796343</v>
      </c>
      <c r="AF126" s="3">
        <f t="shared" si="37"/>
        <v>0</v>
      </c>
      <c r="AJ126" s="3">
        <f t="shared" si="44"/>
        <v>0</v>
      </c>
      <c r="AK126" s="3">
        <f t="shared" si="45"/>
        <v>0</v>
      </c>
      <c r="AL126" s="3">
        <f t="shared" si="46"/>
        <v>0</v>
      </c>
      <c r="AM126" s="3">
        <f t="shared" si="47"/>
        <v>0</v>
      </c>
      <c r="AN126" s="3">
        <f t="shared" si="48"/>
        <v>0</v>
      </c>
    </row>
    <row r="127" spans="1:40" x14ac:dyDescent="0.25">
      <c r="A127" s="5" t="s">
        <v>187</v>
      </c>
      <c r="B127" s="5" t="s">
        <v>188</v>
      </c>
      <c r="C127" s="18">
        <v>2146.3641595300001</v>
      </c>
      <c r="D127" s="6">
        <v>2537.32807185</v>
      </c>
      <c r="E127" s="6">
        <f t="shared" si="49"/>
        <v>390.96391231999996</v>
      </c>
      <c r="F127" s="21">
        <f t="shared" si="50"/>
        <v>0.18215171483557163</v>
      </c>
      <c r="G127" s="20">
        <v>58.211506915800001</v>
      </c>
      <c r="H127" s="20">
        <v>57.908633684900003</v>
      </c>
      <c r="I127" s="19">
        <v>120449.958065</v>
      </c>
      <c r="K127" s="22">
        <f t="shared" si="38"/>
        <v>0</v>
      </c>
      <c r="L127" s="22">
        <f t="shared" si="39"/>
        <v>0</v>
      </c>
      <c r="M127" s="22">
        <f t="shared" si="40"/>
        <v>0</v>
      </c>
      <c r="N127" s="22">
        <f t="shared" si="41"/>
        <v>0</v>
      </c>
      <c r="O127" s="22">
        <f t="shared" si="42"/>
        <v>390.96391231999996</v>
      </c>
      <c r="P127" s="22">
        <f t="shared" si="43"/>
        <v>0</v>
      </c>
      <c r="S127" s="3">
        <f t="shared" si="26"/>
        <v>0</v>
      </c>
      <c r="T127" s="3">
        <f t="shared" si="27"/>
        <v>0</v>
      </c>
      <c r="U127" s="3">
        <f t="shared" si="28"/>
        <v>0</v>
      </c>
      <c r="V127" s="3">
        <f t="shared" si="29"/>
        <v>0</v>
      </c>
      <c r="W127" s="3">
        <f t="shared" si="30"/>
        <v>2146.3641595300001</v>
      </c>
      <c r="X127" s="3">
        <f t="shared" si="31"/>
        <v>0</v>
      </c>
      <c r="AA127" s="3">
        <f t="shared" si="32"/>
        <v>0</v>
      </c>
      <c r="AB127" s="3">
        <f t="shared" si="33"/>
        <v>0</v>
      </c>
      <c r="AC127" s="3">
        <f t="shared" si="34"/>
        <v>0</v>
      </c>
      <c r="AD127" s="3">
        <f t="shared" si="35"/>
        <v>0</v>
      </c>
      <c r="AE127" s="3">
        <f t="shared" si="36"/>
        <v>2537.32807185</v>
      </c>
      <c r="AF127" s="3">
        <f t="shared" si="37"/>
        <v>0</v>
      </c>
      <c r="AJ127" s="3">
        <f t="shared" si="44"/>
        <v>0</v>
      </c>
      <c r="AK127" s="3">
        <f t="shared" si="45"/>
        <v>0</v>
      </c>
      <c r="AL127" s="3">
        <f t="shared" si="46"/>
        <v>0</v>
      </c>
      <c r="AM127" s="3">
        <f t="shared" si="47"/>
        <v>0</v>
      </c>
      <c r="AN127" s="3">
        <f t="shared" si="48"/>
        <v>0</v>
      </c>
    </row>
    <row r="128" spans="1:40" x14ac:dyDescent="0.25">
      <c r="A128" s="5" t="s">
        <v>189</v>
      </c>
      <c r="B128" s="5" t="s">
        <v>190</v>
      </c>
      <c r="C128" s="18">
        <v>357.695273413</v>
      </c>
      <c r="D128" s="6">
        <v>409.310121014</v>
      </c>
      <c r="E128" s="6">
        <f t="shared" si="49"/>
        <v>51.614847601000008</v>
      </c>
      <c r="F128" s="21">
        <f t="shared" si="50"/>
        <v>0.14429837752260366</v>
      </c>
      <c r="G128" s="20">
        <v>30.839555708399999</v>
      </c>
      <c r="H128" s="20">
        <v>23.6128409224</v>
      </c>
      <c r="I128" s="19">
        <v>49114.709118600003</v>
      </c>
      <c r="K128" s="22">
        <f t="shared" si="38"/>
        <v>0</v>
      </c>
      <c r="L128" s="22">
        <f t="shared" si="39"/>
        <v>51.614847601000008</v>
      </c>
      <c r="M128" s="22">
        <f t="shared" si="40"/>
        <v>0</v>
      </c>
      <c r="N128" s="22">
        <f t="shared" si="41"/>
        <v>0</v>
      </c>
      <c r="O128" s="22">
        <f t="shared" si="42"/>
        <v>0</v>
      </c>
      <c r="P128" s="22">
        <f t="shared" si="43"/>
        <v>0</v>
      </c>
      <c r="S128" s="3">
        <f t="shared" si="26"/>
        <v>0</v>
      </c>
      <c r="T128" s="3">
        <f t="shared" si="27"/>
        <v>357.695273413</v>
      </c>
      <c r="U128" s="3">
        <f t="shared" si="28"/>
        <v>0</v>
      </c>
      <c r="V128" s="3">
        <f t="shared" si="29"/>
        <v>0</v>
      </c>
      <c r="W128" s="3">
        <f t="shared" si="30"/>
        <v>0</v>
      </c>
      <c r="X128" s="3">
        <f t="shared" si="31"/>
        <v>0</v>
      </c>
      <c r="AA128" s="3">
        <f t="shared" si="32"/>
        <v>0</v>
      </c>
      <c r="AB128" s="3">
        <f t="shared" si="33"/>
        <v>409.310121014</v>
      </c>
      <c r="AC128" s="3">
        <f t="shared" si="34"/>
        <v>0</v>
      </c>
      <c r="AD128" s="3">
        <f t="shared" si="35"/>
        <v>0</v>
      </c>
      <c r="AE128" s="3">
        <f t="shared" si="36"/>
        <v>0</v>
      </c>
      <c r="AF128" s="3">
        <f t="shared" si="37"/>
        <v>0</v>
      </c>
      <c r="AJ128" s="3">
        <f t="shared" si="44"/>
        <v>0</v>
      </c>
      <c r="AK128" s="3">
        <f t="shared" si="45"/>
        <v>0</v>
      </c>
      <c r="AL128" s="3">
        <f t="shared" si="46"/>
        <v>51.614847601000008</v>
      </c>
      <c r="AM128" s="3">
        <f t="shared" si="47"/>
        <v>0</v>
      </c>
      <c r="AN128" s="3">
        <f t="shared" si="48"/>
        <v>51.614847601000008</v>
      </c>
    </row>
    <row r="129" spans="1:40" x14ac:dyDescent="0.25">
      <c r="A129" s="5" t="s">
        <v>191</v>
      </c>
      <c r="B129" s="5" t="s">
        <v>192</v>
      </c>
      <c r="C129" s="18">
        <v>104.75107021399999</v>
      </c>
      <c r="D129" s="6">
        <v>108.29594432899999</v>
      </c>
      <c r="E129" s="6">
        <f t="shared" si="49"/>
        <v>3.5448741149999989</v>
      </c>
      <c r="F129" s="21">
        <f t="shared" si="50"/>
        <v>3.3840934586711516E-2</v>
      </c>
      <c r="G129" s="20">
        <v>54.898322854</v>
      </c>
      <c r="H129" s="20">
        <v>49.884277103000002</v>
      </c>
      <c r="I129" s="19">
        <v>103759.296374</v>
      </c>
      <c r="K129" s="22">
        <f t="shared" si="38"/>
        <v>0</v>
      </c>
      <c r="L129" s="22">
        <f t="shared" si="39"/>
        <v>0</v>
      </c>
      <c r="M129" s="22">
        <f t="shared" si="40"/>
        <v>0</v>
      </c>
      <c r="N129" s="22">
        <f t="shared" si="41"/>
        <v>0</v>
      </c>
      <c r="O129" s="22">
        <f t="shared" si="42"/>
        <v>3.5448741149999989</v>
      </c>
      <c r="P129" s="22">
        <f t="shared" si="43"/>
        <v>0</v>
      </c>
      <c r="S129" s="3">
        <f t="shared" si="26"/>
        <v>0</v>
      </c>
      <c r="T129" s="3">
        <f t="shared" si="27"/>
        <v>0</v>
      </c>
      <c r="U129" s="3">
        <f t="shared" si="28"/>
        <v>0</v>
      </c>
      <c r="V129" s="3">
        <f t="shared" si="29"/>
        <v>0</v>
      </c>
      <c r="W129" s="3">
        <f t="shared" si="30"/>
        <v>104.75107021399999</v>
      </c>
      <c r="X129" s="3">
        <f t="shared" si="31"/>
        <v>0</v>
      </c>
      <c r="AA129" s="3">
        <f t="shared" si="32"/>
        <v>0</v>
      </c>
      <c r="AB129" s="3">
        <f t="shared" si="33"/>
        <v>0</v>
      </c>
      <c r="AC129" s="3">
        <f t="shared" si="34"/>
        <v>0</v>
      </c>
      <c r="AD129" s="3">
        <f t="shared" si="35"/>
        <v>0</v>
      </c>
      <c r="AE129" s="3">
        <f t="shared" si="36"/>
        <v>108.29594432899999</v>
      </c>
      <c r="AF129" s="3">
        <f t="shared" si="37"/>
        <v>0</v>
      </c>
      <c r="AJ129" s="3">
        <f t="shared" si="44"/>
        <v>0</v>
      </c>
      <c r="AK129" s="3">
        <f t="shared" si="45"/>
        <v>0</v>
      </c>
      <c r="AL129" s="3">
        <f t="shared" si="46"/>
        <v>0</v>
      </c>
      <c r="AM129" s="3">
        <f t="shared" si="47"/>
        <v>0</v>
      </c>
      <c r="AN129" s="3">
        <f t="shared" si="48"/>
        <v>0</v>
      </c>
    </row>
    <row r="130" spans="1:40" x14ac:dyDescent="0.25">
      <c r="A130" s="5" t="s">
        <v>193</v>
      </c>
      <c r="B130" s="5" t="s">
        <v>194</v>
      </c>
      <c r="C130" s="18">
        <v>1209.05836912</v>
      </c>
      <c r="D130" s="6">
        <v>1504.1108553199999</v>
      </c>
      <c r="E130" s="6">
        <f t="shared" si="49"/>
        <v>295.05248619999998</v>
      </c>
      <c r="F130" s="21">
        <f t="shared" si="50"/>
        <v>0.24403493969836274</v>
      </c>
      <c r="G130" s="20">
        <v>49.331582897300002</v>
      </c>
      <c r="H130" s="20">
        <v>47.3216828276</v>
      </c>
      <c r="I130" s="19">
        <v>98429.100281499996</v>
      </c>
      <c r="K130" s="22">
        <f t="shared" si="38"/>
        <v>0</v>
      </c>
      <c r="L130" s="22">
        <f t="shared" si="39"/>
        <v>0</v>
      </c>
      <c r="M130" s="22">
        <f t="shared" si="40"/>
        <v>0</v>
      </c>
      <c r="N130" s="22">
        <f t="shared" si="41"/>
        <v>295.05248619999998</v>
      </c>
      <c r="O130" s="22">
        <f t="shared" si="42"/>
        <v>0</v>
      </c>
      <c r="P130" s="22">
        <f t="shared" si="43"/>
        <v>0</v>
      </c>
      <c r="S130" s="3">
        <f t="shared" si="26"/>
        <v>0</v>
      </c>
      <c r="T130" s="3">
        <f t="shared" si="27"/>
        <v>0</v>
      </c>
      <c r="U130" s="3">
        <f t="shared" si="28"/>
        <v>0</v>
      </c>
      <c r="V130" s="3">
        <f t="shared" si="29"/>
        <v>1209.05836912</v>
      </c>
      <c r="W130" s="3">
        <f t="shared" si="30"/>
        <v>0</v>
      </c>
      <c r="X130" s="3">
        <f t="shared" si="31"/>
        <v>0</v>
      </c>
      <c r="AA130" s="3">
        <f t="shared" si="32"/>
        <v>0</v>
      </c>
      <c r="AB130" s="3">
        <f t="shared" si="33"/>
        <v>0</v>
      </c>
      <c r="AC130" s="3">
        <f t="shared" si="34"/>
        <v>0</v>
      </c>
      <c r="AD130" s="3">
        <f t="shared" si="35"/>
        <v>1504.1108553199999</v>
      </c>
      <c r="AE130" s="3">
        <f t="shared" si="36"/>
        <v>0</v>
      </c>
      <c r="AF130" s="3">
        <f t="shared" si="37"/>
        <v>0</v>
      </c>
      <c r="AJ130" s="3">
        <f t="shared" si="44"/>
        <v>0</v>
      </c>
      <c r="AK130" s="3">
        <f t="shared" si="45"/>
        <v>0</v>
      </c>
      <c r="AL130" s="3">
        <f t="shared" si="46"/>
        <v>0</v>
      </c>
      <c r="AM130" s="3">
        <f t="shared" si="47"/>
        <v>0</v>
      </c>
      <c r="AN130" s="3">
        <f t="shared" si="48"/>
        <v>0</v>
      </c>
    </row>
    <row r="131" spans="1:40" x14ac:dyDescent="0.25">
      <c r="A131" s="5" t="s">
        <v>195</v>
      </c>
      <c r="B131" s="5" t="s">
        <v>196</v>
      </c>
      <c r="C131" s="18">
        <v>17.473316561499999</v>
      </c>
      <c r="D131" s="6">
        <v>26.3040687674</v>
      </c>
      <c r="E131" s="6">
        <f t="shared" si="49"/>
        <v>8.8307522059000014</v>
      </c>
      <c r="F131" s="21">
        <f t="shared" si="50"/>
        <v>0.50538500660815155</v>
      </c>
      <c r="G131" s="20">
        <v>30.555071895099999</v>
      </c>
      <c r="H131" s="20">
        <v>27.757865180900001</v>
      </c>
      <c r="I131" s="19">
        <v>57736.359576199997</v>
      </c>
      <c r="K131" s="22">
        <f t="shared" si="38"/>
        <v>0</v>
      </c>
      <c r="L131" s="22">
        <f t="shared" si="39"/>
        <v>0</v>
      </c>
      <c r="M131" s="22">
        <f t="shared" si="40"/>
        <v>8.8307522059000014</v>
      </c>
      <c r="N131" s="22">
        <f t="shared" si="41"/>
        <v>0</v>
      </c>
      <c r="O131" s="22">
        <f t="shared" si="42"/>
        <v>0</v>
      </c>
      <c r="P131" s="22">
        <f t="shared" si="43"/>
        <v>0</v>
      </c>
      <c r="S131" s="3">
        <f t="shared" si="26"/>
        <v>0</v>
      </c>
      <c r="T131" s="3">
        <f t="shared" si="27"/>
        <v>0</v>
      </c>
      <c r="U131" s="3">
        <f t="shared" si="28"/>
        <v>17.473316561499999</v>
      </c>
      <c r="V131" s="3">
        <f t="shared" si="29"/>
        <v>0</v>
      </c>
      <c r="W131" s="3">
        <f t="shared" si="30"/>
        <v>0</v>
      </c>
      <c r="X131" s="3">
        <f t="shared" si="31"/>
        <v>0</v>
      </c>
      <c r="AA131" s="3">
        <f t="shared" si="32"/>
        <v>0</v>
      </c>
      <c r="AB131" s="3">
        <f t="shared" si="33"/>
        <v>0</v>
      </c>
      <c r="AC131" s="3">
        <f t="shared" si="34"/>
        <v>26.3040687674</v>
      </c>
      <c r="AD131" s="3">
        <f t="shared" si="35"/>
        <v>0</v>
      </c>
      <c r="AE131" s="3">
        <f t="shared" si="36"/>
        <v>0</v>
      </c>
      <c r="AF131" s="3">
        <f t="shared" si="37"/>
        <v>0</v>
      </c>
      <c r="AJ131" s="3">
        <f t="shared" si="44"/>
        <v>0</v>
      </c>
      <c r="AK131" s="3">
        <f t="shared" si="45"/>
        <v>0</v>
      </c>
      <c r="AL131" s="3">
        <f t="shared" si="46"/>
        <v>8.8307522059000014</v>
      </c>
      <c r="AM131" s="3">
        <f t="shared" si="47"/>
        <v>0</v>
      </c>
      <c r="AN131" s="3">
        <f t="shared" si="48"/>
        <v>0</v>
      </c>
    </row>
    <row r="132" spans="1:40" x14ac:dyDescent="0.25">
      <c r="A132" s="5" t="s">
        <v>197</v>
      </c>
      <c r="B132" s="5" t="s">
        <v>198</v>
      </c>
      <c r="C132" s="18">
        <v>123.04184657099999</v>
      </c>
      <c r="D132" s="6">
        <v>134.87394895400001</v>
      </c>
      <c r="E132" s="6">
        <f t="shared" si="49"/>
        <v>11.83210238300002</v>
      </c>
      <c r="F132" s="21">
        <f t="shared" si="50"/>
        <v>9.6163238058788653E-2</v>
      </c>
      <c r="G132" s="20">
        <v>45.814656726499997</v>
      </c>
      <c r="H132" s="20">
        <v>44.363040004600002</v>
      </c>
      <c r="I132" s="19">
        <v>92275.123209500001</v>
      </c>
      <c r="K132" s="22">
        <f t="shared" si="38"/>
        <v>0</v>
      </c>
      <c r="L132" s="22">
        <f t="shared" si="39"/>
        <v>0</v>
      </c>
      <c r="M132" s="22">
        <f t="shared" si="40"/>
        <v>0</v>
      </c>
      <c r="N132" s="22">
        <f t="shared" si="41"/>
        <v>11.83210238300002</v>
      </c>
      <c r="O132" s="22">
        <f t="shared" si="42"/>
        <v>0</v>
      </c>
      <c r="P132" s="22">
        <f t="shared" si="43"/>
        <v>0</v>
      </c>
      <c r="S132" s="3">
        <f t="shared" si="26"/>
        <v>0</v>
      </c>
      <c r="T132" s="3">
        <f t="shared" si="27"/>
        <v>0</v>
      </c>
      <c r="U132" s="3">
        <f t="shared" si="28"/>
        <v>0</v>
      </c>
      <c r="V132" s="3">
        <f t="shared" si="29"/>
        <v>123.04184657099999</v>
      </c>
      <c r="W132" s="3">
        <f t="shared" si="30"/>
        <v>0</v>
      </c>
      <c r="X132" s="3">
        <f t="shared" si="31"/>
        <v>0</v>
      </c>
      <c r="AA132" s="3">
        <f t="shared" si="32"/>
        <v>0</v>
      </c>
      <c r="AB132" s="3">
        <f t="shared" si="33"/>
        <v>0</v>
      </c>
      <c r="AC132" s="3">
        <f t="shared" si="34"/>
        <v>0</v>
      </c>
      <c r="AD132" s="3">
        <f t="shared" si="35"/>
        <v>134.87394895400001</v>
      </c>
      <c r="AE132" s="3">
        <f t="shared" si="36"/>
        <v>0</v>
      </c>
      <c r="AF132" s="3">
        <f t="shared" si="37"/>
        <v>0</v>
      </c>
      <c r="AJ132" s="3">
        <f t="shared" si="44"/>
        <v>0</v>
      </c>
      <c r="AK132" s="3">
        <f t="shared" si="45"/>
        <v>0</v>
      </c>
      <c r="AL132" s="3">
        <f t="shared" si="46"/>
        <v>0</v>
      </c>
      <c r="AM132" s="3">
        <f t="shared" si="47"/>
        <v>0</v>
      </c>
      <c r="AN132" s="3">
        <f t="shared" si="48"/>
        <v>0</v>
      </c>
    </row>
    <row r="133" spans="1:40" x14ac:dyDescent="0.25">
      <c r="A133" s="5" t="s">
        <v>199</v>
      </c>
      <c r="B133" s="5" t="s">
        <v>200</v>
      </c>
      <c r="C133" s="18">
        <v>1094.2943292099999</v>
      </c>
      <c r="D133" s="6">
        <v>1458.88063904</v>
      </c>
      <c r="E133" s="6">
        <f t="shared" si="49"/>
        <v>364.58630983000012</v>
      </c>
      <c r="F133" s="21">
        <f t="shared" si="50"/>
        <v>0.33317024505939336</v>
      </c>
      <c r="G133" s="20">
        <v>45.4772517671</v>
      </c>
      <c r="H133" s="20">
        <v>43.068940874299997</v>
      </c>
      <c r="I133" s="19">
        <v>89583.397018400006</v>
      </c>
      <c r="K133" s="22">
        <f t="shared" si="38"/>
        <v>0</v>
      </c>
      <c r="L133" s="22">
        <f t="shared" si="39"/>
        <v>0</v>
      </c>
      <c r="M133" s="22">
        <f t="shared" si="40"/>
        <v>0</v>
      </c>
      <c r="N133" s="22">
        <f t="shared" si="41"/>
        <v>364.58630983000012</v>
      </c>
      <c r="O133" s="22">
        <f t="shared" si="42"/>
        <v>0</v>
      </c>
      <c r="P133" s="22">
        <f t="shared" si="43"/>
        <v>0</v>
      </c>
      <c r="S133" s="3">
        <f t="shared" si="26"/>
        <v>0</v>
      </c>
      <c r="T133" s="3">
        <f t="shared" si="27"/>
        <v>0</v>
      </c>
      <c r="U133" s="3">
        <f t="shared" si="28"/>
        <v>0</v>
      </c>
      <c r="V133" s="3">
        <f t="shared" si="29"/>
        <v>1094.2943292099999</v>
      </c>
      <c r="W133" s="3">
        <f t="shared" si="30"/>
        <v>0</v>
      </c>
      <c r="X133" s="3">
        <f t="shared" si="31"/>
        <v>0</v>
      </c>
      <c r="AA133" s="3">
        <f t="shared" si="32"/>
        <v>0</v>
      </c>
      <c r="AB133" s="3">
        <f t="shared" si="33"/>
        <v>0</v>
      </c>
      <c r="AC133" s="3">
        <f t="shared" si="34"/>
        <v>0</v>
      </c>
      <c r="AD133" s="3">
        <f t="shared" si="35"/>
        <v>1458.88063904</v>
      </c>
      <c r="AE133" s="3">
        <f t="shared" si="36"/>
        <v>0</v>
      </c>
      <c r="AF133" s="3">
        <f t="shared" si="37"/>
        <v>0</v>
      </c>
      <c r="AJ133" s="3">
        <f t="shared" si="44"/>
        <v>0</v>
      </c>
      <c r="AK133" s="3">
        <f t="shared" si="45"/>
        <v>0</v>
      </c>
      <c r="AL133" s="3">
        <f t="shared" si="46"/>
        <v>0</v>
      </c>
      <c r="AM133" s="3">
        <f t="shared" si="47"/>
        <v>0</v>
      </c>
      <c r="AN133" s="3">
        <f t="shared" si="48"/>
        <v>0</v>
      </c>
    </row>
    <row r="134" spans="1:40" x14ac:dyDescent="0.25">
      <c r="A134" s="5" t="s">
        <v>201</v>
      </c>
      <c r="B134" s="5" t="s">
        <v>202</v>
      </c>
      <c r="C134" s="18">
        <v>36.01841443</v>
      </c>
      <c r="D134" s="6">
        <v>31.560366276700002</v>
      </c>
      <c r="E134" s="6">
        <f t="shared" si="49"/>
        <v>-4.4580481532999983</v>
      </c>
      <c r="F134" s="21">
        <f t="shared" si="50"/>
        <v>-0.12377136039577738</v>
      </c>
      <c r="G134" s="20">
        <v>83.207913574200006</v>
      </c>
      <c r="H134" s="20">
        <v>74.301155545900002</v>
      </c>
      <c r="I134" s="19">
        <v>154546.40353499999</v>
      </c>
      <c r="K134" s="22">
        <f t="shared" si="38"/>
        <v>0</v>
      </c>
      <c r="L134" s="22">
        <f t="shared" si="39"/>
        <v>0</v>
      </c>
      <c r="M134" s="22">
        <f t="shared" si="40"/>
        <v>0</v>
      </c>
      <c r="N134" s="22">
        <f t="shared" si="41"/>
        <v>0</v>
      </c>
      <c r="O134" s="22">
        <f t="shared" si="42"/>
        <v>0</v>
      </c>
      <c r="P134" s="22">
        <f t="shared" si="43"/>
        <v>-4.4580481532999983</v>
      </c>
      <c r="S134" s="3">
        <f t="shared" si="26"/>
        <v>0</v>
      </c>
      <c r="T134" s="3">
        <f t="shared" si="27"/>
        <v>0</v>
      </c>
      <c r="U134" s="3">
        <f t="shared" si="28"/>
        <v>0</v>
      </c>
      <c r="V134" s="3">
        <f t="shared" si="29"/>
        <v>0</v>
      </c>
      <c r="W134" s="3">
        <f t="shared" si="30"/>
        <v>0</v>
      </c>
      <c r="X134" s="3">
        <f t="shared" si="31"/>
        <v>36.01841443</v>
      </c>
      <c r="AA134" s="3">
        <f t="shared" si="32"/>
        <v>0</v>
      </c>
      <c r="AB134" s="3">
        <f t="shared" si="33"/>
        <v>0</v>
      </c>
      <c r="AC134" s="3">
        <f t="shared" si="34"/>
        <v>0</v>
      </c>
      <c r="AD134" s="3">
        <f t="shared" si="35"/>
        <v>0</v>
      </c>
      <c r="AE134" s="3">
        <f t="shared" si="36"/>
        <v>0</v>
      </c>
      <c r="AF134" s="3">
        <f t="shared" si="37"/>
        <v>31.560366276700002</v>
      </c>
      <c r="AJ134" s="3">
        <f t="shared" si="44"/>
        <v>0</v>
      </c>
      <c r="AK134" s="3">
        <f t="shared" si="45"/>
        <v>0</v>
      </c>
      <c r="AL134" s="3">
        <f t="shared" si="46"/>
        <v>0</v>
      </c>
      <c r="AM134" s="3">
        <f t="shared" si="47"/>
        <v>0</v>
      </c>
      <c r="AN134" s="3">
        <f t="shared" si="48"/>
        <v>0</v>
      </c>
    </row>
    <row r="135" spans="1:40" x14ac:dyDescent="0.25">
      <c r="A135" s="5" t="s">
        <v>203</v>
      </c>
      <c r="B135" s="5" t="s">
        <v>204</v>
      </c>
      <c r="C135" s="18">
        <v>61.412697627699998</v>
      </c>
      <c r="D135" s="6">
        <v>53.561327244700003</v>
      </c>
      <c r="E135" s="6">
        <f t="shared" si="49"/>
        <v>-7.8513703829999955</v>
      </c>
      <c r="F135" s="21">
        <f t="shared" si="50"/>
        <v>-0.12784604302186947</v>
      </c>
      <c r="G135" s="20">
        <v>72.117536104400003</v>
      </c>
      <c r="H135" s="20">
        <v>63.242012623599997</v>
      </c>
      <c r="I135" s="19">
        <v>131543.38625700001</v>
      </c>
      <c r="K135" s="22">
        <f t="shared" si="38"/>
        <v>0</v>
      </c>
      <c r="L135" s="22">
        <f t="shared" si="39"/>
        <v>0</v>
      </c>
      <c r="M135" s="22">
        <f t="shared" si="40"/>
        <v>0</v>
      </c>
      <c r="N135" s="22">
        <f t="shared" si="41"/>
        <v>0</v>
      </c>
      <c r="O135" s="22">
        <f t="shared" si="42"/>
        <v>0</v>
      </c>
      <c r="P135" s="22">
        <f t="shared" si="43"/>
        <v>-7.8513703829999955</v>
      </c>
      <c r="S135" s="3">
        <f t="shared" si="26"/>
        <v>0</v>
      </c>
      <c r="T135" s="3">
        <f t="shared" si="27"/>
        <v>0</v>
      </c>
      <c r="U135" s="3">
        <f t="shared" si="28"/>
        <v>0</v>
      </c>
      <c r="V135" s="3">
        <f t="shared" si="29"/>
        <v>0</v>
      </c>
      <c r="W135" s="3">
        <f t="shared" si="30"/>
        <v>0</v>
      </c>
      <c r="X135" s="3">
        <f t="shared" si="31"/>
        <v>61.412697627699998</v>
      </c>
      <c r="AA135" s="3">
        <f t="shared" si="32"/>
        <v>0</v>
      </c>
      <c r="AB135" s="3">
        <f t="shared" si="33"/>
        <v>0</v>
      </c>
      <c r="AC135" s="3">
        <f t="shared" si="34"/>
        <v>0</v>
      </c>
      <c r="AD135" s="3">
        <f t="shared" si="35"/>
        <v>0</v>
      </c>
      <c r="AE135" s="3">
        <f t="shared" si="36"/>
        <v>0</v>
      </c>
      <c r="AF135" s="3">
        <f t="shared" si="37"/>
        <v>53.561327244700003</v>
      </c>
      <c r="AJ135" s="3">
        <f t="shared" si="44"/>
        <v>0</v>
      </c>
      <c r="AK135" s="3">
        <f t="shared" si="45"/>
        <v>0</v>
      </c>
      <c r="AL135" s="3">
        <f t="shared" si="46"/>
        <v>0</v>
      </c>
      <c r="AM135" s="3">
        <f t="shared" si="47"/>
        <v>0</v>
      </c>
      <c r="AN135" s="3">
        <f t="shared" si="48"/>
        <v>0</v>
      </c>
    </row>
    <row r="136" spans="1:40" x14ac:dyDescent="0.25">
      <c r="A136" s="5" t="s">
        <v>205</v>
      </c>
      <c r="B136" s="5" t="s">
        <v>206</v>
      </c>
      <c r="C136" s="18">
        <v>112.954029314</v>
      </c>
      <c r="D136" s="6">
        <v>204.90486467400001</v>
      </c>
      <c r="E136" s="6">
        <f t="shared" si="49"/>
        <v>91.950835360000013</v>
      </c>
      <c r="F136" s="21">
        <f t="shared" si="50"/>
        <v>0.81405538092303575</v>
      </c>
      <c r="G136" s="20">
        <v>104.024484108</v>
      </c>
      <c r="H136" s="20">
        <v>90.291134357600001</v>
      </c>
      <c r="I136" s="19">
        <v>187805.55946399999</v>
      </c>
      <c r="K136" s="22">
        <f t="shared" si="38"/>
        <v>0</v>
      </c>
      <c r="L136" s="22">
        <f t="shared" si="39"/>
        <v>0</v>
      </c>
      <c r="M136" s="22">
        <f t="shared" si="40"/>
        <v>0</v>
      </c>
      <c r="N136" s="22">
        <f t="shared" si="41"/>
        <v>0</v>
      </c>
      <c r="O136" s="22">
        <f t="shared" si="42"/>
        <v>0</v>
      </c>
      <c r="P136" s="22">
        <f t="shared" si="43"/>
        <v>91.950835360000013</v>
      </c>
      <c r="S136" s="3">
        <f t="shared" si="26"/>
        <v>0</v>
      </c>
      <c r="T136" s="3">
        <f t="shared" si="27"/>
        <v>0</v>
      </c>
      <c r="U136" s="3">
        <f t="shared" si="28"/>
        <v>0</v>
      </c>
      <c r="V136" s="3">
        <f t="shared" si="29"/>
        <v>0</v>
      </c>
      <c r="W136" s="3">
        <f t="shared" si="30"/>
        <v>0</v>
      </c>
      <c r="X136" s="3">
        <f t="shared" si="31"/>
        <v>112.954029314</v>
      </c>
      <c r="AA136" s="3">
        <f t="shared" si="32"/>
        <v>0</v>
      </c>
      <c r="AB136" s="3">
        <f t="shared" si="33"/>
        <v>0</v>
      </c>
      <c r="AC136" s="3">
        <f t="shared" si="34"/>
        <v>0</v>
      </c>
      <c r="AD136" s="3">
        <f t="shared" si="35"/>
        <v>0</v>
      </c>
      <c r="AE136" s="3">
        <f t="shared" si="36"/>
        <v>0</v>
      </c>
      <c r="AF136" s="3">
        <f t="shared" si="37"/>
        <v>204.90486467400001</v>
      </c>
      <c r="AJ136" s="3">
        <f t="shared" si="44"/>
        <v>0</v>
      </c>
      <c r="AK136" s="3">
        <f t="shared" si="45"/>
        <v>0</v>
      </c>
      <c r="AL136" s="3">
        <f t="shared" si="46"/>
        <v>0</v>
      </c>
      <c r="AM136" s="3">
        <f t="shared" si="47"/>
        <v>0</v>
      </c>
      <c r="AN136" s="3">
        <f t="shared" si="48"/>
        <v>0</v>
      </c>
    </row>
    <row r="137" spans="1:40" x14ac:dyDescent="0.25">
      <c r="A137" s="5" t="s">
        <v>207</v>
      </c>
      <c r="B137" s="5" t="s">
        <v>208</v>
      </c>
      <c r="C137" s="18">
        <v>1829.0389143699999</v>
      </c>
      <c r="D137" s="6">
        <v>1793.2634198000001</v>
      </c>
      <c r="E137" s="6">
        <f t="shared" si="49"/>
        <v>-35.775494569999864</v>
      </c>
      <c r="F137" s="21">
        <f t="shared" si="50"/>
        <v>-1.955972302662707E-2</v>
      </c>
      <c r="G137" s="20">
        <v>53.393084850800001</v>
      </c>
      <c r="H137" s="20">
        <v>49.2234599019</v>
      </c>
      <c r="I137" s="19">
        <v>102384.796596</v>
      </c>
      <c r="K137" s="22">
        <f t="shared" si="38"/>
        <v>0</v>
      </c>
      <c r="L137" s="22">
        <f t="shared" si="39"/>
        <v>0</v>
      </c>
      <c r="M137" s="22">
        <f t="shared" si="40"/>
        <v>0</v>
      </c>
      <c r="N137" s="22">
        <f t="shared" si="41"/>
        <v>0</v>
      </c>
      <c r="O137" s="22">
        <f t="shared" si="42"/>
        <v>-35.775494569999864</v>
      </c>
      <c r="P137" s="22">
        <f t="shared" si="43"/>
        <v>0</v>
      </c>
      <c r="S137" s="3">
        <f t="shared" si="26"/>
        <v>0</v>
      </c>
      <c r="T137" s="3">
        <f t="shared" si="27"/>
        <v>0</v>
      </c>
      <c r="U137" s="3">
        <f t="shared" si="28"/>
        <v>0</v>
      </c>
      <c r="V137" s="3">
        <f t="shared" si="29"/>
        <v>0</v>
      </c>
      <c r="W137" s="3">
        <f t="shared" si="30"/>
        <v>1829.0389143699999</v>
      </c>
      <c r="X137" s="3">
        <f t="shared" si="31"/>
        <v>0</v>
      </c>
      <c r="AA137" s="3">
        <f t="shared" si="32"/>
        <v>0</v>
      </c>
      <c r="AB137" s="3">
        <f t="shared" si="33"/>
        <v>0</v>
      </c>
      <c r="AC137" s="3">
        <f t="shared" si="34"/>
        <v>0</v>
      </c>
      <c r="AD137" s="3">
        <f t="shared" si="35"/>
        <v>0</v>
      </c>
      <c r="AE137" s="3">
        <f t="shared" si="36"/>
        <v>1793.2634198000001</v>
      </c>
      <c r="AF137" s="3">
        <f t="shared" si="37"/>
        <v>0</v>
      </c>
      <c r="AJ137" s="3">
        <f t="shared" si="44"/>
        <v>0</v>
      </c>
      <c r="AK137" s="3">
        <f t="shared" si="45"/>
        <v>0</v>
      </c>
      <c r="AL137" s="3">
        <f t="shared" si="46"/>
        <v>0</v>
      </c>
      <c r="AM137" s="3">
        <f t="shared" si="47"/>
        <v>0</v>
      </c>
      <c r="AN137" s="3">
        <f t="shared" si="48"/>
        <v>0</v>
      </c>
    </row>
    <row r="138" spans="1:40" x14ac:dyDescent="0.25">
      <c r="A138" s="5" t="s">
        <v>209</v>
      </c>
      <c r="B138" s="5" t="s">
        <v>210</v>
      </c>
      <c r="C138" s="18">
        <v>998.10131886099998</v>
      </c>
      <c r="D138" s="6">
        <v>1073.50871502</v>
      </c>
      <c r="E138" s="6">
        <f t="shared" si="49"/>
        <v>75.407396158999973</v>
      </c>
      <c r="F138" s="21">
        <f t="shared" si="50"/>
        <v>7.555084311986722E-2</v>
      </c>
      <c r="G138" s="20">
        <v>25.9489011545</v>
      </c>
      <c r="H138" s="20">
        <v>24.251447260599999</v>
      </c>
      <c r="I138" s="19">
        <v>50443.010302100003</v>
      </c>
      <c r="K138" s="22">
        <f t="shared" si="38"/>
        <v>0</v>
      </c>
      <c r="L138" s="22">
        <f t="shared" si="39"/>
        <v>0</v>
      </c>
      <c r="M138" s="22">
        <f t="shared" si="40"/>
        <v>75.407396158999973</v>
      </c>
      <c r="N138" s="22">
        <f t="shared" si="41"/>
        <v>0</v>
      </c>
      <c r="O138" s="22">
        <f t="shared" si="42"/>
        <v>0</v>
      </c>
      <c r="P138" s="22">
        <f t="shared" si="43"/>
        <v>0</v>
      </c>
      <c r="S138" s="3">
        <f t="shared" si="26"/>
        <v>0</v>
      </c>
      <c r="T138" s="3">
        <f t="shared" si="27"/>
        <v>0</v>
      </c>
      <c r="U138" s="3">
        <f t="shared" si="28"/>
        <v>998.10131886099998</v>
      </c>
      <c r="V138" s="3">
        <f t="shared" si="29"/>
        <v>0</v>
      </c>
      <c r="W138" s="3">
        <f t="shared" si="30"/>
        <v>0</v>
      </c>
      <c r="X138" s="3">
        <f t="shared" si="31"/>
        <v>0</v>
      </c>
      <c r="AA138" s="3">
        <f t="shared" si="32"/>
        <v>0</v>
      </c>
      <c r="AB138" s="3">
        <f t="shared" si="33"/>
        <v>0</v>
      </c>
      <c r="AC138" s="3">
        <f t="shared" si="34"/>
        <v>1073.50871502</v>
      </c>
      <c r="AD138" s="3">
        <f t="shared" si="35"/>
        <v>0</v>
      </c>
      <c r="AE138" s="3">
        <f t="shared" si="36"/>
        <v>0</v>
      </c>
      <c r="AF138" s="3">
        <f t="shared" si="37"/>
        <v>0</v>
      </c>
      <c r="AJ138" s="3">
        <f t="shared" si="44"/>
        <v>0</v>
      </c>
      <c r="AK138" s="3">
        <f t="shared" si="45"/>
        <v>0</v>
      </c>
      <c r="AL138" s="3">
        <f t="shared" si="46"/>
        <v>75.407396158999973</v>
      </c>
      <c r="AM138" s="3">
        <f t="shared" si="47"/>
        <v>0</v>
      </c>
      <c r="AN138" s="3">
        <f t="shared" si="48"/>
        <v>75.407396158999973</v>
      </c>
    </row>
    <row r="139" spans="1:40" x14ac:dyDescent="0.25">
      <c r="A139" s="5" t="s">
        <v>211</v>
      </c>
      <c r="B139" s="5" t="s">
        <v>212</v>
      </c>
      <c r="C139" s="18">
        <v>345.28030789799999</v>
      </c>
      <c r="D139" s="6">
        <v>356.18889986200003</v>
      </c>
      <c r="E139" s="6">
        <f t="shared" si="49"/>
        <v>10.908591964000038</v>
      </c>
      <c r="F139" s="21">
        <f t="shared" si="50"/>
        <v>3.1593437895168261E-2</v>
      </c>
      <c r="G139" s="20">
        <v>32.600883396599997</v>
      </c>
      <c r="H139" s="20">
        <v>29.384724325200001</v>
      </c>
      <c r="I139" s="19">
        <v>61120.226596499997</v>
      </c>
      <c r="K139" s="22">
        <f t="shared" si="38"/>
        <v>0</v>
      </c>
      <c r="L139" s="22">
        <f t="shared" si="39"/>
        <v>0</v>
      </c>
      <c r="M139" s="22">
        <f t="shared" si="40"/>
        <v>10.908591964000038</v>
      </c>
      <c r="N139" s="22">
        <f t="shared" si="41"/>
        <v>0</v>
      </c>
      <c r="O139" s="22">
        <f t="shared" si="42"/>
        <v>0</v>
      </c>
      <c r="P139" s="22">
        <f t="shared" si="43"/>
        <v>0</v>
      </c>
      <c r="S139" s="3">
        <f t="shared" si="26"/>
        <v>0</v>
      </c>
      <c r="T139" s="3">
        <f t="shared" si="27"/>
        <v>0</v>
      </c>
      <c r="U139" s="3">
        <f t="shared" si="28"/>
        <v>345.28030789799999</v>
      </c>
      <c r="V139" s="3">
        <f t="shared" si="29"/>
        <v>0</v>
      </c>
      <c r="W139" s="3">
        <f t="shared" si="30"/>
        <v>0</v>
      </c>
      <c r="X139" s="3">
        <f t="shared" si="31"/>
        <v>0</v>
      </c>
      <c r="AA139" s="3">
        <f t="shared" si="32"/>
        <v>0</v>
      </c>
      <c r="AB139" s="3">
        <f t="shared" si="33"/>
        <v>0</v>
      </c>
      <c r="AC139" s="3">
        <f t="shared" si="34"/>
        <v>356.18889986200003</v>
      </c>
      <c r="AD139" s="3">
        <f t="shared" si="35"/>
        <v>0</v>
      </c>
      <c r="AE139" s="3">
        <f t="shared" si="36"/>
        <v>0</v>
      </c>
      <c r="AF139" s="3">
        <f t="shared" si="37"/>
        <v>0</v>
      </c>
      <c r="AJ139" s="3">
        <f t="shared" si="44"/>
        <v>0</v>
      </c>
      <c r="AK139" s="3">
        <f t="shared" si="45"/>
        <v>0</v>
      </c>
      <c r="AL139" s="3">
        <f t="shared" si="46"/>
        <v>0</v>
      </c>
      <c r="AM139" s="3">
        <f t="shared" si="47"/>
        <v>0</v>
      </c>
      <c r="AN139" s="3">
        <f t="shared" si="48"/>
        <v>0</v>
      </c>
    </row>
    <row r="140" spans="1:40" x14ac:dyDescent="0.25">
      <c r="A140" s="5" t="s">
        <v>213</v>
      </c>
      <c r="B140" s="5" t="s">
        <v>214</v>
      </c>
      <c r="C140" s="18">
        <v>264.595512095</v>
      </c>
      <c r="D140" s="6">
        <v>231.855115536</v>
      </c>
      <c r="E140" s="6">
        <f t="shared" si="49"/>
        <v>-32.740396559000004</v>
      </c>
      <c r="F140" s="21">
        <f t="shared" si="50"/>
        <v>-0.12373753545466386</v>
      </c>
      <c r="G140" s="20">
        <v>26.395172209399998</v>
      </c>
      <c r="H140" s="20">
        <v>25.478660056799999</v>
      </c>
      <c r="I140" s="19">
        <v>52995.6129182</v>
      </c>
      <c r="K140" s="22">
        <f t="shared" si="38"/>
        <v>0</v>
      </c>
      <c r="L140" s="22">
        <f t="shared" si="39"/>
        <v>0</v>
      </c>
      <c r="M140" s="22">
        <f t="shared" si="40"/>
        <v>-32.740396559000004</v>
      </c>
      <c r="N140" s="22">
        <f t="shared" si="41"/>
        <v>0</v>
      </c>
      <c r="O140" s="22">
        <f t="shared" si="42"/>
        <v>0</v>
      </c>
      <c r="P140" s="22">
        <f t="shared" si="43"/>
        <v>0</v>
      </c>
      <c r="S140" s="3">
        <f t="shared" si="26"/>
        <v>0</v>
      </c>
      <c r="T140" s="3">
        <f t="shared" si="27"/>
        <v>0</v>
      </c>
      <c r="U140" s="3">
        <f t="shared" si="28"/>
        <v>264.595512095</v>
      </c>
      <c r="V140" s="3">
        <f t="shared" si="29"/>
        <v>0</v>
      </c>
      <c r="W140" s="3">
        <f t="shared" si="30"/>
        <v>0</v>
      </c>
      <c r="X140" s="3">
        <f t="shared" si="31"/>
        <v>0</v>
      </c>
      <c r="AA140" s="3">
        <f t="shared" si="32"/>
        <v>0</v>
      </c>
      <c r="AB140" s="3">
        <f t="shared" si="33"/>
        <v>0</v>
      </c>
      <c r="AC140" s="3">
        <f t="shared" si="34"/>
        <v>231.855115536</v>
      </c>
      <c r="AD140" s="3">
        <f t="shared" si="35"/>
        <v>0</v>
      </c>
      <c r="AE140" s="3">
        <f t="shared" si="36"/>
        <v>0</v>
      </c>
      <c r="AF140" s="3">
        <f t="shared" si="37"/>
        <v>0</v>
      </c>
      <c r="AJ140" s="3">
        <f t="shared" si="44"/>
        <v>0</v>
      </c>
      <c r="AK140" s="3">
        <f t="shared" si="45"/>
        <v>0</v>
      </c>
      <c r="AL140" s="3">
        <f t="shared" si="46"/>
        <v>-32.740396559000004</v>
      </c>
      <c r="AM140" s="3">
        <f t="shared" si="47"/>
        <v>0</v>
      </c>
      <c r="AN140" s="3">
        <f t="shared" si="48"/>
        <v>0</v>
      </c>
    </row>
    <row r="141" spans="1:40" x14ac:dyDescent="0.25">
      <c r="A141" s="5" t="s">
        <v>215</v>
      </c>
      <c r="B141" s="5" t="s">
        <v>216</v>
      </c>
      <c r="C141" s="18">
        <v>197.87375972500001</v>
      </c>
      <c r="D141" s="6">
        <v>196.94259652599999</v>
      </c>
      <c r="E141" s="6">
        <f t="shared" si="49"/>
        <v>-0.93116319900002509</v>
      </c>
      <c r="F141" s="21">
        <f t="shared" si="50"/>
        <v>-4.7058447784796347E-3</v>
      </c>
      <c r="G141" s="20">
        <v>30.2715420645</v>
      </c>
      <c r="H141" s="20">
        <v>28.339970018599999</v>
      </c>
      <c r="I141" s="19">
        <v>58947.137638599997</v>
      </c>
      <c r="K141" s="22">
        <f t="shared" si="38"/>
        <v>0</v>
      </c>
      <c r="L141" s="22">
        <f t="shared" si="39"/>
        <v>0</v>
      </c>
      <c r="M141" s="22">
        <f t="shared" si="40"/>
        <v>-0.93116319900002509</v>
      </c>
      <c r="N141" s="22">
        <f t="shared" si="41"/>
        <v>0</v>
      </c>
      <c r="O141" s="22">
        <f t="shared" si="42"/>
        <v>0</v>
      </c>
      <c r="P141" s="22">
        <f t="shared" si="43"/>
        <v>0</v>
      </c>
      <c r="S141" s="3">
        <f t="shared" si="26"/>
        <v>0</v>
      </c>
      <c r="T141" s="3">
        <f t="shared" si="27"/>
        <v>0</v>
      </c>
      <c r="U141" s="3">
        <f t="shared" si="28"/>
        <v>197.87375972500001</v>
      </c>
      <c r="V141" s="3">
        <f t="shared" si="29"/>
        <v>0</v>
      </c>
      <c r="W141" s="3">
        <f t="shared" si="30"/>
        <v>0</v>
      </c>
      <c r="X141" s="3">
        <f t="shared" si="31"/>
        <v>0</v>
      </c>
      <c r="AA141" s="3">
        <f t="shared" si="32"/>
        <v>0</v>
      </c>
      <c r="AB141" s="3">
        <f t="shared" si="33"/>
        <v>0</v>
      </c>
      <c r="AC141" s="3">
        <f t="shared" si="34"/>
        <v>196.94259652599999</v>
      </c>
      <c r="AD141" s="3">
        <f t="shared" si="35"/>
        <v>0</v>
      </c>
      <c r="AE141" s="3">
        <f t="shared" si="36"/>
        <v>0</v>
      </c>
      <c r="AF141" s="3">
        <f t="shared" si="37"/>
        <v>0</v>
      </c>
      <c r="AJ141" s="3">
        <f t="shared" si="44"/>
        <v>0</v>
      </c>
      <c r="AK141" s="3">
        <f t="shared" si="45"/>
        <v>0</v>
      </c>
      <c r="AL141" s="3">
        <f t="shared" si="46"/>
        <v>0</v>
      </c>
      <c r="AM141" s="3">
        <f t="shared" si="47"/>
        <v>0</v>
      </c>
      <c r="AN141" s="3">
        <f t="shared" si="48"/>
        <v>0</v>
      </c>
    </row>
    <row r="142" spans="1:40" x14ac:dyDescent="0.25">
      <c r="A142" s="5" t="s">
        <v>217</v>
      </c>
      <c r="B142" s="5" t="s">
        <v>218</v>
      </c>
      <c r="C142" s="18">
        <v>69.154569618699995</v>
      </c>
      <c r="D142" s="6">
        <v>121.274236383</v>
      </c>
      <c r="E142" s="6">
        <f t="shared" si="49"/>
        <v>52.119666764300007</v>
      </c>
      <c r="F142" s="21">
        <f t="shared" si="50"/>
        <v>0.75366916534473516</v>
      </c>
      <c r="G142" s="20">
        <v>22.026621146899998</v>
      </c>
      <c r="H142" s="20">
        <v>21.0236954676</v>
      </c>
      <c r="I142" s="19">
        <v>43729.286572600002</v>
      </c>
      <c r="K142" s="22">
        <f t="shared" si="38"/>
        <v>0</v>
      </c>
      <c r="L142" s="22">
        <f t="shared" si="39"/>
        <v>52.119666764300007</v>
      </c>
      <c r="M142" s="22">
        <f t="shared" si="40"/>
        <v>0</v>
      </c>
      <c r="N142" s="22">
        <f t="shared" si="41"/>
        <v>0</v>
      </c>
      <c r="O142" s="22">
        <f t="shared" si="42"/>
        <v>0</v>
      </c>
      <c r="P142" s="22">
        <f t="shared" si="43"/>
        <v>0</v>
      </c>
      <c r="S142" s="3">
        <f t="shared" si="26"/>
        <v>0</v>
      </c>
      <c r="T142" s="3">
        <f t="shared" si="27"/>
        <v>69.154569618699995</v>
      </c>
      <c r="U142" s="3">
        <f t="shared" si="28"/>
        <v>0</v>
      </c>
      <c r="V142" s="3">
        <f t="shared" si="29"/>
        <v>0</v>
      </c>
      <c r="W142" s="3">
        <f t="shared" si="30"/>
        <v>0</v>
      </c>
      <c r="X142" s="3">
        <f t="shared" si="31"/>
        <v>0</v>
      </c>
      <c r="AA142" s="3">
        <f t="shared" si="32"/>
        <v>0</v>
      </c>
      <c r="AB142" s="3">
        <f t="shared" si="33"/>
        <v>121.274236383</v>
      </c>
      <c r="AC142" s="3">
        <f t="shared" si="34"/>
        <v>0</v>
      </c>
      <c r="AD142" s="3">
        <f t="shared" si="35"/>
        <v>0</v>
      </c>
      <c r="AE142" s="3">
        <f t="shared" si="36"/>
        <v>0</v>
      </c>
      <c r="AF142" s="3">
        <f t="shared" si="37"/>
        <v>0</v>
      </c>
      <c r="AJ142" s="3">
        <f t="shared" si="44"/>
        <v>0</v>
      </c>
      <c r="AK142" s="3">
        <f t="shared" si="45"/>
        <v>0</v>
      </c>
      <c r="AL142" s="3">
        <f t="shared" si="46"/>
        <v>52.119666764300007</v>
      </c>
      <c r="AM142" s="3">
        <f t="shared" si="47"/>
        <v>0</v>
      </c>
      <c r="AN142" s="3">
        <f t="shared" si="48"/>
        <v>52.119666764300007</v>
      </c>
    </row>
    <row r="143" spans="1:40" x14ac:dyDescent="0.25">
      <c r="A143" s="5" t="s">
        <v>219</v>
      </c>
      <c r="B143" s="5" t="s">
        <v>220</v>
      </c>
      <c r="C143" s="18">
        <v>1288.7242932300001</v>
      </c>
      <c r="D143" s="6">
        <v>1165.8217526799999</v>
      </c>
      <c r="E143" s="6">
        <f t="shared" si="49"/>
        <v>-122.90254055000014</v>
      </c>
      <c r="F143" s="21">
        <f t="shared" si="50"/>
        <v>-9.5367598171027565E-2</v>
      </c>
      <c r="G143" s="20">
        <v>25.780143371499999</v>
      </c>
      <c r="H143" s="20">
        <v>24.914108911300001</v>
      </c>
      <c r="I143" s="19">
        <v>51821.346535500001</v>
      </c>
      <c r="K143" s="22">
        <f t="shared" si="38"/>
        <v>0</v>
      </c>
      <c r="L143" s="22">
        <f t="shared" si="39"/>
        <v>0</v>
      </c>
      <c r="M143" s="22">
        <f t="shared" si="40"/>
        <v>-122.90254055000014</v>
      </c>
      <c r="N143" s="22">
        <f t="shared" si="41"/>
        <v>0</v>
      </c>
      <c r="O143" s="22">
        <f t="shared" si="42"/>
        <v>0</v>
      </c>
      <c r="P143" s="22">
        <f t="shared" si="43"/>
        <v>0</v>
      </c>
      <c r="S143" s="3">
        <f t="shared" si="26"/>
        <v>0</v>
      </c>
      <c r="T143" s="3">
        <f t="shared" si="27"/>
        <v>0</v>
      </c>
      <c r="U143" s="3">
        <f t="shared" si="28"/>
        <v>1288.7242932300001</v>
      </c>
      <c r="V143" s="3">
        <f t="shared" si="29"/>
        <v>0</v>
      </c>
      <c r="W143" s="3">
        <f t="shared" si="30"/>
        <v>0</v>
      </c>
      <c r="X143" s="3">
        <f t="shared" si="31"/>
        <v>0</v>
      </c>
      <c r="AA143" s="3">
        <f t="shared" si="32"/>
        <v>0</v>
      </c>
      <c r="AB143" s="3">
        <f t="shared" si="33"/>
        <v>0</v>
      </c>
      <c r="AC143" s="3">
        <f t="shared" si="34"/>
        <v>1165.8217526799999</v>
      </c>
      <c r="AD143" s="3">
        <f t="shared" si="35"/>
        <v>0</v>
      </c>
      <c r="AE143" s="3">
        <f t="shared" si="36"/>
        <v>0</v>
      </c>
      <c r="AF143" s="3">
        <f t="shared" si="37"/>
        <v>0</v>
      </c>
      <c r="AJ143" s="3">
        <f t="shared" si="44"/>
        <v>0</v>
      </c>
      <c r="AK143" s="3">
        <f t="shared" si="45"/>
        <v>0</v>
      </c>
      <c r="AL143" s="3">
        <f t="shared" si="46"/>
        <v>-122.90254055000014</v>
      </c>
      <c r="AM143" s="3">
        <f t="shared" si="47"/>
        <v>0</v>
      </c>
      <c r="AN143" s="3">
        <f t="shared" si="48"/>
        <v>0</v>
      </c>
    </row>
    <row r="144" spans="1:40" x14ac:dyDescent="0.25">
      <c r="A144" s="5" t="s">
        <v>221</v>
      </c>
      <c r="B144" s="5" t="s">
        <v>222</v>
      </c>
      <c r="C144" s="18">
        <v>2900.5212096700002</v>
      </c>
      <c r="D144" s="6">
        <v>2905.3439396200001</v>
      </c>
      <c r="E144" s="6">
        <f t="shared" si="49"/>
        <v>4.822729949999939</v>
      </c>
      <c r="F144" s="21">
        <f t="shared" si="50"/>
        <v>1.6627114926522581E-3</v>
      </c>
      <c r="G144" s="20">
        <v>32.192557574200002</v>
      </c>
      <c r="H144" s="20">
        <v>32.940149943999998</v>
      </c>
      <c r="I144" s="19">
        <v>68515.511883500003</v>
      </c>
      <c r="K144" s="22">
        <f t="shared" si="38"/>
        <v>0</v>
      </c>
      <c r="L144" s="22">
        <f t="shared" si="39"/>
        <v>0</v>
      </c>
      <c r="M144" s="22">
        <f t="shared" si="40"/>
        <v>4.822729949999939</v>
      </c>
      <c r="N144" s="22">
        <f t="shared" si="41"/>
        <v>0</v>
      </c>
      <c r="O144" s="22">
        <f t="shared" si="42"/>
        <v>0</v>
      </c>
      <c r="P144" s="22">
        <f t="shared" si="43"/>
        <v>0</v>
      </c>
      <c r="S144" s="3">
        <f t="shared" si="26"/>
        <v>0</v>
      </c>
      <c r="T144" s="3">
        <f t="shared" si="27"/>
        <v>0</v>
      </c>
      <c r="U144" s="3">
        <f t="shared" si="28"/>
        <v>2900.5212096700002</v>
      </c>
      <c r="V144" s="3">
        <f t="shared" si="29"/>
        <v>0</v>
      </c>
      <c r="W144" s="3">
        <f t="shared" si="30"/>
        <v>0</v>
      </c>
      <c r="X144" s="3">
        <f t="shared" si="31"/>
        <v>0</v>
      </c>
      <c r="AA144" s="3">
        <f t="shared" si="32"/>
        <v>0</v>
      </c>
      <c r="AB144" s="3">
        <f t="shared" si="33"/>
        <v>0</v>
      </c>
      <c r="AC144" s="3">
        <f t="shared" si="34"/>
        <v>2905.3439396200001</v>
      </c>
      <c r="AD144" s="3">
        <f t="shared" si="35"/>
        <v>0</v>
      </c>
      <c r="AE144" s="3">
        <f t="shared" si="36"/>
        <v>0</v>
      </c>
      <c r="AF144" s="3">
        <f t="shared" si="37"/>
        <v>0</v>
      </c>
      <c r="AJ144" s="3">
        <f t="shared" si="44"/>
        <v>0</v>
      </c>
      <c r="AK144" s="3">
        <f t="shared" si="45"/>
        <v>0</v>
      </c>
      <c r="AL144" s="3">
        <f t="shared" si="46"/>
        <v>0</v>
      </c>
      <c r="AM144" s="3">
        <f t="shared" si="47"/>
        <v>0</v>
      </c>
      <c r="AN144" s="3">
        <f t="shared" si="48"/>
        <v>0</v>
      </c>
    </row>
    <row r="145" spans="1:40" x14ac:dyDescent="0.25">
      <c r="A145" s="5" t="s">
        <v>223</v>
      </c>
      <c r="B145" s="5" t="s">
        <v>224</v>
      </c>
      <c r="C145" s="18">
        <v>70.455529185900005</v>
      </c>
      <c r="D145" s="6">
        <v>36.735011308799997</v>
      </c>
      <c r="E145" s="6">
        <f t="shared" si="49"/>
        <v>-33.720517877100008</v>
      </c>
      <c r="F145" s="21">
        <f t="shared" si="50"/>
        <v>-0.47860711950834889</v>
      </c>
      <c r="G145" s="20">
        <v>27.851078150999999</v>
      </c>
      <c r="H145" s="20">
        <v>27.552144000599998</v>
      </c>
      <c r="I145" s="19">
        <v>57308.459521299999</v>
      </c>
      <c r="K145" s="22">
        <f t="shared" si="38"/>
        <v>0</v>
      </c>
      <c r="L145" s="22">
        <f t="shared" si="39"/>
        <v>0</v>
      </c>
      <c r="M145" s="22">
        <f t="shared" si="40"/>
        <v>-33.720517877100008</v>
      </c>
      <c r="N145" s="22">
        <f t="shared" si="41"/>
        <v>0</v>
      </c>
      <c r="O145" s="22">
        <f t="shared" si="42"/>
        <v>0</v>
      </c>
      <c r="P145" s="22">
        <f t="shared" si="43"/>
        <v>0</v>
      </c>
      <c r="S145" s="3">
        <f t="shared" si="26"/>
        <v>0</v>
      </c>
      <c r="T145" s="3">
        <f t="shared" si="27"/>
        <v>0</v>
      </c>
      <c r="U145" s="3">
        <f t="shared" si="28"/>
        <v>70.455529185900005</v>
      </c>
      <c r="V145" s="3">
        <f t="shared" si="29"/>
        <v>0</v>
      </c>
      <c r="W145" s="3">
        <f t="shared" si="30"/>
        <v>0</v>
      </c>
      <c r="X145" s="3">
        <f t="shared" si="31"/>
        <v>0</v>
      </c>
      <c r="AA145" s="3">
        <f t="shared" si="32"/>
        <v>0</v>
      </c>
      <c r="AB145" s="3">
        <f t="shared" si="33"/>
        <v>0</v>
      </c>
      <c r="AC145" s="3">
        <f t="shared" si="34"/>
        <v>36.735011308799997</v>
      </c>
      <c r="AD145" s="3">
        <f t="shared" si="35"/>
        <v>0</v>
      </c>
      <c r="AE145" s="3">
        <f t="shared" si="36"/>
        <v>0</v>
      </c>
      <c r="AF145" s="3">
        <f t="shared" si="37"/>
        <v>0</v>
      </c>
      <c r="AJ145" s="3">
        <f t="shared" si="44"/>
        <v>0</v>
      </c>
      <c r="AK145" s="3">
        <f t="shared" si="45"/>
        <v>0</v>
      </c>
      <c r="AL145" s="3">
        <f t="shared" si="46"/>
        <v>-33.720517877100008</v>
      </c>
      <c r="AM145" s="3">
        <f t="shared" si="47"/>
        <v>0</v>
      </c>
      <c r="AN145" s="3">
        <f t="shared" si="48"/>
        <v>0</v>
      </c>
    </row>
    <row r="146" spans="1:40" x14ac:dyDescent="0.25">
      <c r="A146" s="5" t="s">
        <v>225</v>
      </c>
      <c r="B146" s="5" t="s">
        <v>226</v>
      </c>
      <c r="C146" s="18">
        <v>247.81583535600001</v>
      </c>
      <c r="D146" s="6">
        <v>290.88498881599998</v>
      </c>
      <c r="E146" s="6">
        <f t="shared" si="49"/>
        <v>43.069153459999967</v>
      </c>
      <c r="F146" s="21">
        <f t="shared" si="50"/>
        <v>0.17379500142970664</v>
      </c>
      <c r="G146" s="20">
        <v>21.383337718500002</v>
      </c>
      <c r="H146" s="20">
        <v>20.860643554100001</v>
      </c>
      <c r="I146" s="19">
        <v>43390.1385925</v>
      </c>
      <c r="K146" s="22">
        <f t="shared" si="38"/>
        <v>0</v>
      </c>
      <c r="L146" s="22">
        <f t="shared" si="39"/>
        <v>43.069153459999967</v>
      </c>
      <c r="M146" s="22">
        <f t="shared" si="40"/>
        <v>0</v>
      </c>
      <c r="N146" s="22">
        <f t="shared" si="41"/>
        <v>0</v>
      </c>
      <c r="O146" s="22">
        <f t="shared" si="42"/>
        <v>0</v>
      </c>
      <c r="P146" s="22">
        <f t="shared" si="43"/>
        <v>0</v>
      </c>
      <c r="S146" s="3">
        <f t="shared" si="26"/>
        <v>0</v>
      </c>
      <c r="T146" s="3">
        <f t="shared" si="27"/>
        <v>247.81583535600001</v>
      </c>
      <c r="U146" s="3">
        <f t="shared" si="28"/>
        <v>0</v>
      </c>
      <c r="V146" s="3">
        <f t="shared" si="29"/>
        <v>0</v>
      </c>
      <c r="W146" s="3">
        <f t="shared" si="30"/>
        <v>0</v>
      </c>
      <c r="X146" s="3">
        <f t="shared" si="31"/>
        <v>0</v>
      </c>
      <c r="AA146" s="3">
        <f t="shared" si="32"/>
        <v>0</v>
      </c>
      <c r="AB146" s="3">
        <f t="shared" si="33"/>
        <v>290.88498881599998</v>
      </c>
      <c r="AC146" s="3">
        <f t="shared" si="34"/>
        <v>0</v>
      </c>
      <c r="AD146" s="3">
        <f t="shared" si="35"/>
        <v>0</v>
      </c>
      <c r="AE146" s="3">
        <f t="shared" si="36"/>
        <v>0</v>
      </c>
      <c r="AF146" s="3">
        <f t="shared" si="37"/>
        <v>0</v>
      </c>
      <c r="AJ146" s="3">
        <f t="shared" si="44"/>
        <v>0</v>
      </c>
      <c r="AK146" s="3">
        <f t="shared" si="45"/>
        <v>0</v>
      </c>
      <c r="AL146" s="3">
        <f t="shared" si="46"/>
        <v>43.069153459999967</v>
      </c>
      <c r="AM146" s="3">
        <f t="shared" si="47"/>
        <v>0</v>
      </c>
      <c r="AN146" s="3">
        <f t="shared" si="48"/>
        <v>43.069153459999967</v>
      </c>
    </row>
    <row r="147" spans="1:40" x14ac:dyDescent="0.25">
      <c r="A147" s="5" t="s">
        <v>227</v>
      </c>
      <c r="B147" s="5" t="s">
        <v>228</v>
      </c>
      <c r="C147" s="18">
        <v>219.09079153499999</v>
      </c>
      <c r="D147" s="6">
        <v>139.89552842200001</v>
      </c>
      <c r="E147" s="6">
        <f t="shared" si="49"/>
        <v>-79.195263112999982</v>
      </c>
      <c r="F147" s="21">
        <f t="shared" si="50"/>
        <v>-0.36147234923996546</v>
      </c>
      <c r="G147" s="20">
        <v>28.923566308200002</v>
      </c>
      <c r="H147" s="20">
        <v>27.5190850551</v>
      </c>
      <c r="I147" s="19">
        <v>57239.696914499997</v>
      </c>
      <c r="K147" s="22">
        <f t="shared" si="38"/>
        <v>0</v>
      </c>
      <c r="L147" s="22">
        <f t="shared" si="39"/>
        <v>0</v>
      </c>
      <c r="M147" s="22">
        <f t="shared" si="40"/>
        <v>-79.195263112999982</v>
      </c>
      <c r="N147" s="22">
        <f t="shared" si="41"/>
        <v>0</v>
      </c>
      <c r="O147" s="22">
        <f t="shared" si="42"/>
        <v>0</v>
      </c>
      <c r="P147" s="22">
        <f t="shared" si="43"/>
        <v>0</v>
      </c>
      <c r="S147" s="3">
        <f t="shared" si="26"/>
        <v>0</v>
      </c>
      <c r="T147" s="3">
        <f t="shared" si="27"/>
        <v>0</v>
      </c>
      <c r="U147" s="3">
        <f t="shared" si="28"/>
        <v>219.09079153499999</v>
      </c>
      <c r="V147" s="3">
        <f t="shared" si="29"/>
        <v>0</v>
      </c>
      <c r="W147" s="3">
        <f t="shared" si="30"/>
        <v>0</v>
      </c>
      <c r="X147" s="3">
        <f t="shared" si="31"/>
        <v>0</v>
      </c>
      <c r="AA147" s="3">
        <f t="shared" si="32"/>
        <v>0</v>
      </c>
      <c r="AB147" s="3">
        <f t="shared" si="33"/>
        <v>0</v>
      </c>
      <c r="AC147" s="3">
        <f t="shared" si="34"/>
        <v>139.89552842200001</v>
      </c>
      <c r="AD147" s="3">
        <f t="shared" si="35"/>
        <v>0</v>
      </c>
      <c r="AE147" s="3">
        <f t="shared" si="36"/>
        <v>0</v>
      </c>
      <c r="AF147" s="3">
        <f t="shared" si="37"/>
        <v>0</v>
      </c>
      <c r="AJ147" s="3">
        <f t="shared" si="44"/>
        <v>0</v>
      </c>
      <c r="AK147" s="3">
        <f t="shared" si="45"/>
        <v>0</v>
      </c>
      <c r="AL147" s="3">
        <f t="shared" si="46"/>
        <v>-79.195263112999982</v>
      </c>
      <c r="AM147" s="3">
        <f t="shared" si="47"/>
        <v>0</v>
      </c>
      <c r="AN147" s="3">
        <f t="shared" si="48"/>
        <v>0</v>
      </c>
    </row>
    <row r="148" spans="1:40" x14ac:dyDescent="0.25">
      <c r="A148" s="5" t="s">
        <v>229</v>
      </c>
      <c r="B148" s="5" t="s">
        <v>230</v>
      </c>
      <c r="C148" s="18">
        <v>327.17430501699999</v>
      </c>
      <c r="D148" s="6">
        <v>338.33070933300002</v>
      </c>
      <c r="E148" s="6">
        <f t="shared" si="49"/>
        <v>11.156404316000021</v>
      </c>
      <c r="F148" s="21">
        <f t="shared" si="50"/>
        <v>3.4099268019902519E-2</v>
      </c>
      <c r="G148" s="20">
        <v>30.771459075399999</v>
      </c>
      <c r="H148" s="20">
        <v>29.661554991100001</v>
      </c>
      <c r="I148" s="19">
        <v>61696.034381500001</v>
      </c>
      <c r="K148" s="22">
        <f t="shared" si="38"/>
        <v>0</v>
      </c>
      <c r="L148" s="22">
        <f t="shared" si="39"/>
        <v>0</v>
      </c>
      <c r="M148" s="22">
        <f t="shared" si="40"/>
        <v>11.156404316000021</v>
      </c>
      <c r="N148" s="22">
        <f t="shared" si="41"/>
        <v>0</v>
      </c>
      <c r="O148" s="22">
        <f t="shared" si="42"/>
        <v>0</v>
      </c>
      <c r="P148" s="22">
        <f t="shared" si="43"/>
        <v>0</v>
      </c>
      <c r="S148" s="3">
        <f t="shared" si="26"/>
        <v>0</v>
      </c>
      <c r="T148" s="3">
        <f t="shared" si="27"/>
        <v>0</v>
      </c>
      <c r="U148" s="3">
        <f t="shared" si="28"/>
        <v>327.17430501699999</v>
      </c>
      <c r="V148" s="3">
        <f t="shared" si="29"/>
        <v>0</v>
      </c>
      <c r="W148" s="3">
        <f t="shared" si="30"/>
        <v>0</v>
      </c>
      <c r="X148" s="3">
        <f t="shared" si="31"/>
        <v>0</v>
      </c>
      <c r="AA148" s="3">
        <f t="shared" si="32"/>
        <v>0</v>
      </c>
      <c r="AB148" s="3">
        <f t="shared" si="33"/>
        <v>0</v>
      </c>
      <c r="AC148" s="3">
        <f t="shared" si="34"/>
        <v>338.33070933300002</v>
      </c>
      <c r="AD148" s="3">
        <f t="shared" si="35"/>
        <v>0</v>
      </c>
      <c r="AE148" s="3">
        <f t="shared" si="36"/>
        <v>0</v>
      </c>
      <c r="AF148" s="3">
        <f t="shared" si="37"/>
        <v>0</v>
      </c>
      <c r="AJ148" s="3">
        <f t="shared" si="44"/>
        <v>0</v>
      </c>
      <c r="AK148" s="3">
        <f t="shared" si="45"/>
        <v>0</v>
      </c>
      <c r="AL148" s="3">
        <f t="shared" si="46"/>
        <v>0</v>
      </c>
      <c r="AM148" s="3">
        <f t="shared" si="47"/>
        <v>0</v>
      </c>
      <c r="AN148" s="3">
        <f t="shared" si="48"/>
        <v>0</v>
      </c>
    </row>
    <row r="149" spans="1:40" x14ac:dyDescent="0.25">
      <c r="A149" s="5" t="s">
        <v>231</v>
      </c>
      <c r="B149" s="5" t="s">
        <v>232</v>
      </c>
      <c r="C149" s="18">
        <v>671.99944316300002</v>
      </c>
      <c r="D149" s="6">
        <v>647.67177181099999</v>
      </c>
      <c r="E149" s="6">
        <f t="shared" si="49"/>
        <v>-24.327671352000038</v>
      </c>
      <c r="F149" s="21">
        <f t="shared" si="50"/>
        <v>-3.62019218907286E-2</v>
      </c>
      <c r="G149" s="20">
        <v>26.2497671076</v>
      </c>
      <c r="H149" s="20">
        <v>23.632595731999999</v>
      </c>
      <c r="I149" s="19">
        <v>49155.799122600001</v>
      </c>
      <c r="K149" s="22">
        <f t="shared" si="38"/>
        <v>0</v>
      </c>
      <c r="L149" s="22">
        <f t="shared" si="39"/>
        <v>-24.327671352000038</v>
      </c>
      <c r="M149" s="22">
        <f t="shared" si="40"/>
        <v>0</v>
      </c>
      <c r="N149" s="22">
        <f t="shared" si="41"/>
        <v>0</v>
      </c>
      <c r="O149" s="22">
        <f t="shared" si="42"/>
        <v>0</v>
      </c>
      <c r="P149" s="22">
        <f t="shared" si="43"/>
        <v>0</v>
      </c>
      <c r="S149" s="3">
        <f t="shared" si="26"/>
        <v>0</v>
      </c>
      <c r="T149" s="3">
        <f t="shared" si="27"/>
        <v>671.99944316300002</v>
      </c>
      <c r="U149" s="3">
        <f t="shared" si="28"/>
        <v>0</v>
      </c>
      <c r="V149" s="3">
        <f t="shared" si="29"/>
        <v>0</v>
      </c>
      <c r="W149" s="3">
        <f t="shared" si="30"/>
        <v>0</v>
      </c>
      <c r="X149" s="3">
        <f t="shared" si="31"/>
        <v>0</v>
      </c>
      <c r="AA149" s="3">
        <f t="shared" si="32"/>
        <v>0</v>
      </c>
      <c r="AB149" s="3">
        <f t="shared" si="33"/>
        <v>647.67177181099999</v>
      </c>
      <c r="AC149" s="3">
        <f t="shared" si="34"/>
        <v>0</v>
      </c>
      <c r="AD149" s="3">
        <f t="shared" si="35"/>
        <v>0</v>
      </c>
      <c r="AE149" s="3">
        <f t="shared" si="36"/>
        <v>0</v>
      </c>
      <c r="AF149" s="3">
        <f t="shared" si="37"/>
        <v>0</v>
      </c>
      <c r="AJ149" s="3">
        <f t="shared" si="44"/>
        <v>0</v>
      </c>
      <c r="AK149" s="3">
        <f t="shared" si="45"/>
        <v>0</v>
      </c>
      <c r="AL149" s="3">
        <f t="shared" si="46"/>
        <v>-24.327671352000038</v>
      </c>
      <c r="AM149" s="3">
        <f t="shared" si="47"/>
        <v>0</v>
      </c>
      <c r="AN149" s="3">
        <f t="shared" si="48"/>
        <v>-24.327671352000038</v>
      </c>
    </row>
    <row r="150" spans="1:40" x14ac:dyDescent="0.25">
      <c r="A150" s="5" t="s">
        <v>233</v>
      </c>
      <c r="B150" s="5" t="s">
        <v>234</v>
      </c>
      <c r="C150" s="18">
        <v>960.83531543599997</v>
      </c>
      <c r="D150" s="6">
        <v>903.85614181200003</v>
      </c>
      <c r="E150" s="6">
        <f t="shared" si="49"/>
        <v>-56.979173623999941</v>
      </c>
      <c r="F150" s="21">
        <f t="shared" si="50"/>
        <v>-5.9301706243118674E-2</v>
      </c>
      <c r="G150" s="20">
        <v>23.0432931916</v>
      </c>
      <c r="H150" s="20">
        <v>20.7054098831</v>
      </c>
      <c r="I150" s="19">
        <v>43067.252556799998</v>
      </c>
      <c r="K150" s="22">
        <f t="shared" si="38"/>
        <v>0</v>
      </c>
      <c r="L150" s="22">
        <f t="shared" si="39"/>
        <v>-56.979173623999941</v>
      </c>
      <c r="M150" s="22">
        <f t="shared" si="40"/>
        <v>0</v>
      </c>
      <c r="N150" s="22">
        <f t="shared" si="41"/>
        <v>0</v>
      </c>
      <c r="O150" s="22">
        <f t="shared" si="42"/>
        <v>0</v>
      </c>
      <c r="P150" s="22">
        <f t="shared" si="43"/>
        <v>0</v>
      </c>
      <c r="S150" s="3">
        <f t="shared" si="26"/>
        <v>0</v>
      </c>
      <c r="T150" s="3">
        <f t="shared" si="27"/>
        <v>960.83531543599997</v>
      </c>
      <c r="U150" s="3">
        <f t="shared" si="28"/>
        <v>0</v>
      </c>
      <c r="V150" s="3">
        <f t="shared" si="29"/>
        <v>0</v>
      </c>
      <c r="W150" s="3">
        <f t="shared" si="30"/>
        <v>0</v>
      </c>
      <c r="X150" s="3">
        <f t="shared" si="31"/>
        <v>0</v>
      </c>
      <c r="AA150" s="3">
        <f t="shared" si="32"/>
        <v>0</v>
      </c>
      <c r="AB150" s="3">
        <f t="shared" si="33"/>
        <v>903.85614181200003</v>
      </c>
      <c r="AC150" s="3">
        <f t="shared" si="34"/>
        <v>0</v>
      </c>
      <c r="AD150" s="3">
        <f t="shared" si="35"/>
        <v>0</v>
      </c>
      <c r="AE150" s="3">
        <f t="shared" si="36"/>
        <v>0</v>
      </c>
      <c r="AF150" s="3">
        <f t="shared" si="37"/>
        <v>0</v>
      </c>
      <c r="AJ150" s="3">
        <f t="shared" si="44"/>
        <v>0</v>
      </c>
      <c r="AK150" s="3">
        <f t="shared" si="45"/>
        <v>0</v>
      </c>
      <c r="AL150" s="3">
        <f t="shared" si="46"/>
        <v>-56.979173623999941</v>
      </c>
      <c r="AM150" s="3">
        <f t="shared" si="47"/>
        <v>0</v>
      </c>
      <c r="AN150" s="3">
        <f t="shared" si="48"/>
        <v>-56.979173623999941</v>
      </c>
    </row>
    <row r="151" spans="1:40" x14ac:dyDescent="0.25">
      <c r="A151" s="5" t="s">
        <v>1479</v>
      </c>
      <c r="B151" s="5" t="s">
        <v>1480</v>
      </c>
      <c r="C151" s="18">
        <v>33.413186480900002</v>
      </c>
      <c r="D151" s="6">
        <v>19.782078608599999</v>
      </c>
      <c r="E151" s="6">
        <f t="shared" si="49"/>
        <v>-13.631107872300003</v>
      </c>
      <c r="F151" s="21">
        <f t="shared" si="50"/>
        <v>-0.40795593919460393</v>
      </c>
      <c r="G151" s="20">
        <v>15.6698636484</v>
      </c>
      <c r="H151" s="20">
        <v>14.6631714514</v>
      </c>
      <c r="I151" s="19">
        <v>30499.396618899998</v>
      </c>
      <c r="K151" s="22">
        <f t="shared" si="38"/>
        <v>0</v>
      </c>
      <c r="L151" s="22">
        <f t="shared" si="39"/>
        <v>-13.631107872300003</v>
      </c>
      <c r="M151" s="22">
        <f t="shared" si="40"/>
        <v>0</v>
      </c>
      <c r="N151" s="22">
        <f t="shared" si="41"/>
        <v>0</v>
      </c>
      <c r="O151" s="22">
        <f t="shared" si="42"/>
        <v>0</v>
      </c>
      <c r="P151" s="22">
        <f t="shared" si="43"/>
        <v>0</v>
      </c>
      <c r="S151" s="3">
        <f t="shared" si="26"/>
        <v>0</v>
      </c>
      <c r="T151" s="3">
        <f t="shared" si="27"/>
        <v>33.413186480900002</v>
      </c>
      <c r="U151" s="3">
        <f t="shared" si="28"/>
        <v>0</v>
      </c>
      <c r="V151" s="3">
        <f t="shared" si="29"/>
        <v>0</v>
      </c>
      <c r="W151" s="3">
        <f t="shared" si="30"/>
        <v>0</v>
      </c>
      <c r="X151" s="3">
        <f t="shared" si="31"/>
        <v>0</v>
      </c>
      <c r="AA151" s="3">
        <f t="shared" si="32"/>
        <v>0</v>
      </c>
      <c r="AB151" s="3">
        <f t="shared" si="33"/>
        <v>19.782078608599999</v>
      </c>
      <c r="AC151" s="3">
        <f t="shared" si="34"/>
        <v>0</v>
      </c>
      <c r="AD151" s="3">
        <f t="shared" si="35"/>
        <v>0</v>
      </c>
      <c r="AE151" s="3">
        <f t="shared" si="36"/>
        <v>0</v>
      </c>
      <c r="AF151" s="3">
        <f t="shared" si="37"/>
        <v>0</v>
      </c>
      <c r="AJ151" s="3">
        <f t="shared" si="44"/>
        <v>0</v>
      </c>
      <c r="AK151" s="3">
        <f t="shared" si="45"/>
        <v>-13.631107872300003</v>
      </c>
      <c r="AL151" s="3">
        <f t="shared" si="46"/>
        <v>-13.631107872300003</v>
      </c>
      <c r="AM151" s="3">
        <f t="shared" si="47"/>
        <v>-13.631107872300003</v>
      </c>
      <c r="AN151" s="3">
        <f t="shared" si="48"/>
        <v>-13.631107872300003</v>
      </c>
    </row>
    <row r="152" spans="1:40" x14ac:dyDescent="0.25">
      <c r="A152" s="5" t="s">
        <v>235</v>
      </c>
      <c r="B152" s="5" t="s">
        <v>236</v>
      </c>
      <c r="C152" s="18">
        <v>26.731463811200001</v>
      </c>
      <c r="D152" s="6">
        <v>33.451543583400003</v>
      </c>
      <c r="E152" s="6">
        <f t="shared" si="49"/>
        <v>6.7200797722000019</v>
      </c>
      <c r="F152" s="21">
        <f t="shared" si="50"/>
        <v>0.25139213548733569</v>
      </c>
      <c r="G152" s="20">
        <v>31.472835610699999</v>
      </c>
      <c r="H152" s="20">
        <v>33.551140004300002</v>
      </c>
      <c r="I152" s="19">
        <v>69786.371209000004</v>
      </c>
      <c r="K152" s="22">
        <f t="shared" si="38"/>
        <v>0</v>
      </c>
      <c r="L152" s="22">
        <f t="shared" si="39"/>
        <v>0</v>
      </c>
      <c r="M152" s="22">
        <f t="shared" si="40"/>
        <v>6.7200797722000019</v>
      </c>
      <c r="N152" s="22">
        <f t="shared" si="41"/>
        <v>0</v>
      </c>
      <c r="O152" s="22">
        <f t="shared" si="42"/>
        <v>0</v>
      </c>
      <c r="P152" s="22">
        <f t="shared" si="43"/>
        <v>0</v>
      </c>
      <c r="S152" s="3">
        <f t="shared" si="26"/>
        <v>0</v>
      </c>
      <c r="T152" s="3">
        <f t="shared" si="27"/>
        <v>0</v>
      </c>
      <c r="U152" s="3">
        <f t="shared" si="28"/>
        <v>26.731463811200001</v>
      </c>
      <c r="V152" s="3">
        <f t="shared" si="29"/>
        <v>0</v>
      </c>
      <c r="W152" s="3">
        <f t="shared" si="30"/>
        <v>0</v>
      </c>
      <c r="X152" s="3">
        <f t="shared" si="31"/>
        <v>0</v>
      </c>
      <c r="AA152" s="3">
        <f t="shared" si="32"/>
        <v>0</v>
      </c>
      <c r="AB152" s="3">
        <f t="shared" si="33"/>
        <v>0</v>
      </c>
      <c r="AC152" s="3">
        <f t="shared" si="34"/>
        <v>33.451543583400003</v>
      </c>
      <c r="AD152" s="3">
        <f t="shared" si="35"/>
        <v>0</v>
      </c>
      <c r="AE152" s="3">
        <f t="shared" si="36"/>
        <v>0</v>
      </c>
      <c r="AF152" s="3">
        <f t="shared" si="37"/>
        <v>0</v>
      </c>
      <c r="AJ152" s="3">
        <f t="shared" si="44"/>
        <v>0</v>
      </c>
      <c r="AK152" s="3">
        <f t="shared" si="45"/>
        <v>0</v>
      </c>
      <c r="AL152" s="3">
        <f t="shared" si="46"/>
        <v>0</v>
      </c>
      <c r="AM152" s="3">
        <f t="shared" si="47"/>
        <v>0</v>
      </c>
      <c r="AN152" s="3">
        <f t="shared" si="48"/>
        <v>0</v>
      </c>
    </row>
    <row r="153" spans="1:40" x14ac:dyDescent="0.25">
      <c r="A153" s="5" t="s">
        <v>237</v>
      </c>
      <c r="B153" s="5" t="s">
        <v>238</v>
      </c>
      <c r="C153" s="18">
        <v>31.956002546200001</v>
      </c>
      <c r="D153" s="6">
        <v>22.372745584800001</v>
      </c>
      <c r="E153" s="6">
        <f t="shared" si="49"/>
        <v>-9.5832569614000001</v>
      </c>
      <c r="F153" s="21">
        <f t="shared" si="50"/>
        <v>-0.29988910369953575</v>
      </c>
      <c r="G153" s="20">
        <v>14.933461168299999</v>
      </c>
      <c r="H153" s="20">
        <v>12.2310113404</v>
      </c>
      <c r="I153" s="19">
        <v>25440.5035881</v>
      </c>
      <c r="K153" s="22">
        <f t="shared" si="38"/>
        <v>-9.5832569614000001</v>
      </c>
      <c r="L153" s="22">
        <f t="shared" si="39"/>
        <v>0</v>
      </c>
      <c r="M153" s="22">
        <f t="shared" si="40"/>
        <v>0</v>
      </c>
      <c r="N153" s="22">
        <f t="shared" si="41"/>
        <v>0</v>
      </c>
      <c r="O153" s="22">
        <f t="shared" si="42"/>
        <v>0</v>
      </c>
      <c r="P153" s="22">
        <f t="shared" si="43"/>
        <v>0</v>
      </c>
      <c r="S153" s="3">
        <f t="shared" si="26"/>
        <v>0</v>
      </c>
      <c r="T153" s="3">
        <f t="shared" si="27"/>
        <v>31.956002546200001</v>
      </c>
      <c r="U153" s="3">
        <f t="shared" si="28"/>
        <v>0</v>
      </c>
      <c r="V153" s="3">
        <f t="shared" si="29"/>
        <v>0</v>
      </c>
      <c r="W153" s="3">
        <f t="shared" si="30"/>
        <v>0</v>
      </c>
      <c r="X153" s="3">
        <f t="shared" si="31"/>
        <v>0</v>
      </c>
      <c r="AA153" s="3">
        <f t="shared" si="32"/>
        <v>0</v>
      </c>
      <c r="AB153" s="3">
        <f t="shared" si="33"/>
        <v>22.372745584800001</v>
      </c>
      <c r="AC153" s="3">
        <f t="shared" si="34"/>
        <v>0</v>
      </c>
      <c r="AD153" s="3">
        <f t="shared" si="35"/>
        <v>0</v>
      </c>
      <c r="AE153" s="3">
        <f t="shared" si="36"/>
        <v>0</v>
      </c>
      <c r="AF153" s="3">
        <f t="shared" si="37"/>
        <v>0</v>
      </c>
      <c r="AJ153" s="3">
        <f t="shared" si="44"/>
        <v>-9.5832569614000001</v>
      </c>
      <c r="AK153" s="3">
        <f t="shared" si="45"/>
        <v>-9.5832569614000001</v>
      </c>
      <c r="AL153" s="3">
        <f t="shared" si="46"/>
        <v>-9.5832569614000001</v>
      </c>
      <c r="AM153" s="3">
        <f t="shared" si="47"/>
        <v>-9.5832569614000001</v>
      </c>
      <c r="AN153" s="3">
        <f t="shared" si="48"/>
        <v>-9.5832569614000001</v>
      </c>
    </row>
    <row r="154" spans="1:40" x14ac:dyDescent="0.25">
      <c r="A154" s="5" t="s">
        <v>239</v>
      </c>
      <c r="B154" s="5" t="s">
        <v>240</v>
      </c>
      <c r="C154" s="18">
        <v>256.47223137899999</v>
      </c>
      <c r="D154" s="6">
        <v>265.39052594399999</v>
      </c>
      <c r="E154" s="6">
        <f t="shared" si="49"/>
        <v>8.9182945649999965</v>
      </c>
      <c r="F154" s="21">
        <f t="shared" si="50"/>
        <v>3.4772944100217425E-2</v>
      </c>
      <c r="G154" s="20">
        <v>54.8335348516</v>
      </c>
      <c r="H154" s="20">
        <v>40.788410317500002</v>
      </c>
      <c r="I154" s="19">
        <v>84839.893460399995</v>
      </c>
      <c r="K154" s="22">
        <f t="shared" si="38"/>
        <v>0</v>
      </c>
      <c r="L154" s="22">
        <f t="shared" si="39"/>
        <v>0</v>
      </c>
      <c r="M154" s="22">
        <f t="shared" si="40"/>
        <v>0</v>
      </c>
      <c r="N154" s="22">
        <f t="shared" si="41"/>
        <v>8.9182945649999965</v>
      </c>
      <c r="O154" s="22">
        <f t="shared" si="42"/>
        <v>0</v>
      </c>
      <c r="P154" s="22">
        <f t="shared" si="43"/>
        <v>0</v>
      </c>
      <c r="S154" s="3">
        <f t="shared" si="26"/>
        <v>0</v>
      </c>
      <c r="T154" s="3">
        <f t="shared" si="27"/>
        <v>0</v>
      </c>
      <c r="U154" s="3">
        <f t="shared" si="28"/>
        <v>0</v>
      </c>
      <c r="V154" s="3">
        <f t="shared" si="29"/>
        <v>256.47223137899999</v>
      </c>
      <c r="W154" s="3">
        <f t="shared" si="30"/>
        <v>0</v>
      </c>
      <c r="X154" s="3">
        <f t="shared" si="31"/>
        <v>0</v>
      </c>
      <c r="AA154" s="3">
        <f t="shared" si="32"/>
        <v>0</v>
      </c>
      <c r="AB154" s="3">
        <f t="shared" si="33"/>
        <v>0</v>
      </c>
      <c r="AC154" s="3">
        <f t="shared" si="34"/>
        <v>0</v>
      </c>
      <c r="AD154" s="3">
        <f t="shared" si="35"/>
        <v>265.39052594399999</v>
      </c>
      <c r="AE154" s="3">
        <f t="shared" si="36"/>
        <v>0</v>
      </c>
      <c r="AF154" s="3">
        <f t="shared" si="37"/>
        <v>0</v>
      </c>
      <c r="AJ154" s="3">
        <f t="shared" si="44"/>
        <v>0</v>
      </c>
      <c r="AK154" s="3">
        <f t="shared" si="45"/>
        <v>0</v>
      </c>
      <c r="AL154" s="3">
        <f t="shared" si="46"/>
        <v>0</v>
      </c>
      <c r="AM154" s="3">
        <f t="shared" si="47"/>
        <v>0</v>
      </c>
      <c r="AN154" s="3">
        <f t="shared" si="48"/>
        <v>0</v>
      </c>
    </row>
    <row r="155" spans="1:40" x14ac:dyDescent="0.25">
      <c r="A155" s="5" t="s">
        <v>241</v>
      </c>
      <c r="B155" s="5" t="s">
        <v>242</v>
      </c>
      <c r="C155" s="18">
        <v>270.44129327299999</v>
      </c>
      <c r="D155" s="6">
        <v>377.80346044700002</v>
      </c>
      <c r="E155" s="6">
        <f t="shared" si="49"/>
        <v>107.36216717400004</v>
      </c>
      <c r="F155" s="21">
        <f t="shared" si="50"/>
        <v>0.39698880993599633</v>
      </c>
      <c r="G155" s="20">
        <v>23.151898726599999</v>
      </c>
      <c r="H155" s="20">
        <v>22.061718988999999</v>
      </c>
      <c r="I155" s="19">
        <v>45888.375497100002</v>
      </c>
      <c r="K155" s="22">
        <f t="shared" si="38"/>
        <v>0</v>
      </c>
      <c r="L155" s="22">
        <f t="shared" si="39"/>
        <v>107.36216717400004</v>
      </c>
      <c r="M155" s="22">
        <f t="shared" si="40"/>
        <v>0</v>
      </c>
      <c r="N155" s="22">
        <f t="shared" si="41"/>
        <v>0</v>
      </c>
      <c r="O155" s="22">
        <f t="shared" si="42"/>
        <v>0</v>
      </c>
      <c r="P155" s="22">
        <f t="shared" si="43"/>
        <v>0</v>
      </c>
      <c r="S155" s="3">
        <f t="shared" si="26"/>
        <v>0</v>
      </c>
      <c r="T155" s="3">
        <f t="shared" si="27"/>
        <v>270.44129327299999</v>
      </c>
      <c r="U155" s="3">
        <f t="shared" si="28"/>
        <v>0</v>
      </c>
      <c r="V155" s="3">
        <f t="shared" si="29"/>
        <v>0</v>
      </c>
      <c r="W155" s="3">
        <f t="shared" si="30"/>
        <v>0</v>
      </c>
      <c r="X155" s="3">
        <f t="shared" si="31"/>
        <v>0</v>
      </c>
      <c r="AA155" s="3">
        <f t="shared" si="32"/>
        <v>0</v>
      </c>
      <c r="AB155" s="3">
        <f t="shared" si="33"/>
        <v>377.80346044700002</v>
      </c>
      <c r="AC155" s="3">
        <f t="shared" si="34"/>
        <v>0</v>
      </c>
      <c r="AD155" s="3">
        <f t="shared" si="35"/>
        <v>0</v>
      </c>
      <c r="AE155" s="3">
        <f t="shared" si="36"/>
        <v>0</v>
      </c>
      <c r="AF155" s="3">
        <f t="shared" si="37"/>
        <v>0</v>
      </c>
      <c r="AJ155" s="3">
        <f t="shared" si="44"/>
        <v>0</v>
      </c>
      <c r="AK155" s="3">
        <f t="shared" si="45"/>
        <v>0</v>
      </c>
      <c r="AL155" s="3">
        <f t="shared" si="46"/>
        <v>107.36216717400004</v>
      </c>
      <c r="AM155" s="3">
        <f t="shared" si="47"/>
        <v>0</v>
      </c>
      <c r="AN155" s="3">
        <f t="shared" si="48"/>
        <v>107.36216717400004</v>
      </c>
    </row>
    <row r="156" spans="1:40" x14ac:dyDescent="0.25">
      <c r="A156" s="5" t="s">
        <v>243</v>
      </c>
      <c r="B156" s="5" t="s">
        <v>244</v>
      </c>
      <c r="C156" s="18">
        <v>70.401299651200006</v>
      </c>
      <c r="D156" s="6">
        <v>52.965053133799998</v>
      </c>
      <c r="E156" s="6">
        <f t="shared" si="49"/>
        <v>-17.436246517400008</v>
      </c>
      <c r="F156" s="21">
        <f t="shared" si="50"/>
        <v>-0.24766938399982796</v>
      </c>
      <c r="G156" s="20">
        <v>33.102169225799997</v>
      </c>
      <c r="H156" s="20">
        <v>30.228313112799999</v>
      </c>
      <c r="I156" s="19">
        <v>62874.891274699999</v>
      </c>
      <c r="K156" s="22">
        <f t="shared" si="38"/>
        <v>0</v>
      </c>
      <c r="L156" s="22">
        <f t="shared" si="39"/>
        <v>0</v>
      </c>
      <c r="M156" s="22">
        <f t="shared" si="40"/>
        <v>-17.436246517400008</v>
      </c>
      <c r="N156" s="22">
        <f t="shared" si="41"/>
        <v>0</v>
      </c>
      <c r="O156" s="22">
        <f t="shared" si="42"/>
        <v>0</v>
      </c>
      <c r="P156" s="22">
        <f t="shared" si="43"/>
        <v>0</v>
      </c>
      <c r="S156" s="3">
        <f t="shared" si="26"/>
        <v>0</v>
      </c>
      <c r="T156" s="3">
        <f t="shared" si="27"/>
        <v>0</v>
      </c>
      <c r="U156" s="3">
        <f t="shared" si="28"/>
        <v>70.401299651200006</v>
      </c>
      <c r="V156" s="3">
        <f t="shared" si="29"/>
        <v>0</v>
      </c>
      <c r="W156" s="3">
        <f t="shared" si="30"/>
        <v>0</v>
      </c>
      <c r="X156" s="3">
        <f t="shared" si="31"/>
        <v>0</v>
      </c>
      <c r="AA156" s="3">
        <f t="shared" si="32"/>
        <v>0</v>
      </c>
      <c r="AB156" s="3">
        <f t="shared" si="33"/>
        <v>0</v>
      </c>
      <c r="AC156" s="3">
        <f t="shared" si="34"/>
        <v>52.965053133799998</v>
      </c>
      <c r="AD156" s="3">
        <f t="shared" si="35"/>
        <v>0</v>
      </c>
      <c r="AE156" s="3">
        <f t="shared" si="36"/>
        <v>0</v>
      </c>
      <c r="AF156" s="3">
        <f t="shared" si="37"/>
        <v>0</v>
      </c>
      <c r="AJ156" s="3">
        <f t="shared" si="44"/>
        <v>0</v>
      </c>
      <c r="AK156" s="3">
        <f t="shared" si="45"/>
        <v>0</v>
      </c>
      <c r="AL156" s="3">
        <f t="shared" si="46"/>
        <v>0</v>
      </c>
      <c r="AM156" s="3">
        <f t="shared" si="47"/>
        <v>0</v>
      </c>
      <c r="AN156" s="3">
        <f t="shared" si="48"/>
        <v>0</v>
      </c>
    </row>
    <row r="157" spans="1:40" x14ac:dyDescent="0.25">
      <c r="A157" s="5" t="s">
        <v>245</v>
      </c>
      <c r="B157" s="5" t="s">
        <v>246</v>
      </c>
      <c r="C157" s="18">
        <v>488.23171848999999</v>
      </c>
      <c r="D157" s="6">
        <v>704.78215848800005</v>
      </c>
      <c r="E157" s="6">
        <f t="shared" si="49"/>
        <v>216.55043999800006</v>
      </c>
      <c r="F157" s="21">
        <f t="shared" si="50"/>
        <v>0.4435402940795119</v>
      </c>
      <c r="G157" s="20">
        <v>32.606549773200001</v>
      </c>
      <c r="H157" s="20">
        <v>32.260113973999999</v>
      </c>
      <c r="I157" s="19">
        <v>67101.037066000004</v>
      </c>
      <c r="K157" s="22">
        <f t="shared" si="38"/>
        <v>0</v>
      </c>
      <c r="L157" s="22">
        <f t="shared" si="39"/>
        <v>0</v>
      </c>
      <c r="M157" s="22">
        <f t="shared" si="40"/>
        <v>216.55043999800006</v>
      </c>
      <c r="N157" s="22">
        <f t="shared" si="41"/>
        <v>0</v>
      </c>
      <c r="O157" s="22">
        <f t="shared" si="42"/>
        <v>0</v>
      </c>
      <c r="P157" s="22">
        <f t="shared" si="43"/>
        <v>0</v>
      </c>
      <c r="S157" s="3">
        <f t="shared" si="26"/>
        <v>0</v>
      </c>
      <c r="T157" s="3">
        <f t="shared" si="27"/>
        <v>0</v>
      </c>
      <c r="U157" s="3">
        <f t="shared" si="28"/>
        <v>488.23171848999999</v>
      </c>
      <c r="V157" s="3">
        <f t="shared" si="29"/>
        <v>0</v>
      </c>
      <c r="W157" s="3">
        <f t="shared" si="30"/>
        <v>0</v>
      </c>
      <c r="X157" s="3">
        <f t="shared" si="31"/>
        <v>0</v>
      </c>
      <c r="AA157" s="3">
        <f t="shared" si="32"/>
        <v>0</v>
      </c>
      <c r="AB157" s="3">
        <f t="shared" si="33"/>
        <v>0</v>
      </c>
      <c r="AC157" s="3">
        <f t="shared" si="34"/>
        <v>704.78215848800005</v>
      </c>
      <c r="AD157" s="3">
        <f t="shared" si="35"/>
        <v>0</v>
      </c>
      <c r="AE157" s="3">
        <f t="shared" si="36"/>
        <v>0</v>
      </c>
      <c r="AF157" s="3">
        <f t="shared" si="37"/>
        <v>0</v>
      </c>
      <c r="AJ157" s="3">
        <f t="shared" si="44"/>
        <v>0</v>
      </c>
      <c r="AK157" s="3">
        <f t="shared" si="45"/>
        <v>0</v>
      </c>
      <c r="AL157" s="3">
        <f t="shared" si="46"/>
        <v>0</v>
      </c>
      <c r="AM157" s="3">
        <f t="shared" si="47"/>
        <v>0</v>
      </c>
      <c r="AN157" s="3">
        <f t="shared" si="48"/>
        <v>0</v>
      </c>
    </row>
    <row r="158" spans="1:40" x14ac:dyDescent="0.25">
      <c r="A158" s="5" t="s">
        <v>247</v>
      </c>
      <c r="B158" s="5" t="s">
        <v>248</v>
      </c>
      <c r="C158" s="18">
        <v>279.08503927700002</v>
      </c>
      <c r="D158" s="6">
        <v>450.60276405500002</v>
      </c>
      <c r="E158" s="6">
        <f t="shared" si="49"/>
        <v>171.517724778</v>
      </c>
      <c r="F158" s="21">
        <f t="shared" si="50"/>
        <v>0.61457154859441843</v>
      </c>
      <c r="G158" s="20">
        <v>27.888223034500001</v>
      </c>
      <c r="H158" s="20">
        <v>27.709456723599999</v>
      </c>
      <c r="I158" s="19">
        <v>57635.669985200002</v>
      </c>
      <c r="K158" s="22">
        <f t="shared" si="38"/>
        <v>0</v>
      </c>
      <c r="L158" s="22">
        <f t="shared" si="39"/>
        <v>0</v>
      </c>
      <c r="M158" s="22">
        <f t="shared" si="40"/>
        <v>171.517724778</v>
      </c>
      <c r="N158" s="22">
        <f t="shared" si="41"/>
        <v>0</v>
      </c>
      <c r="O158" s="22">
        <f t="shared" si="42"/>
        <v>0</v>
      </c>
      <c r="P158" s="22">
        <f t="shared" si="43"/>
        <v>0</v>
      </c>
      <c r="S158" s="3">
        <f t="shared" si="26"/>
        <v>0</v>
      </c>
      <c r="T158" s="3">
        <f t="shared" si="27"/>
        <v>0</v>
      </c>
      <c r="U158" s="3">
        <f t="shared" si="28"/>
        <v>279.08503927700002</v>
      </c>
      <c r="V158" s="3">
        <f t="shared" si="29"/>
        <v>0</v>
      </c>
      <c r="W158" s="3">
        <f t="shared" si="30"/>
        <v>0</v>
      </c>
      <c r="X158" s="3">
        <f t="shared" si="31"/>
        <v>0</v>
      </c>
      <c r="AA158" s="3">
        <f t="shared" si="32"/>
        <v>0</v>
      </c>
      <c r="AB158" s="3">
        <f t="shared" si="33"/>
        <v>0</v>
      </c>
      <c r="AC158" s="3">
        <f t="shared" si="34"/>
        <v>450.60276405500002</v>
      </c>
      <c r="AD158" s="3">
        <f t="shared" si="35"/>
        <v>0</v>
      </c>
      <c r="AE158" s="3">
        <f t="shared" si="36"/>
        <v>0</v>
      </c>
      <c r="AF158" s="3">
        <f t="shared" si="37"/>
        <v>0</v>
      </c>
      <c r="AJ158" s="3">
        <f t="shared" si="44"/>
        <v>0</v>
      </c>
      <c r="AK158" s="3">
        <f t="shared" si="45"/>
        <v>0</v>
      </c>
      <c r="AL158" s="3">
        <f t="shared" si="46"/>
        <v>171.517724778</v>
      </c>
      <c r="AM158" s="3">
        <f t="shared" si="47"/>
        <v>0</v>
      </c>
      <c r="AN158" s="3">
        <f t="shared" si="48"/>
        <v>0</v>
      </c>
    </row>
    <row r="159" spans="1:40" x14ac:dyDescent="0.25">
      <c r="A159" s="5" t="s">
        <v>249</v>
      </c>
      <c r="B159" s="5" t="s">
        <v>250</v>
      </c>
      <c r="C159" s="18">
        <v>25.0816961849</v>
      </c>
      <c r="D159" s="6">
        <v>14.3590526632</v>
      </c>
      <c r="E159" s="6">
        <f t="shared" si="49"/>
        <v>-10.7226435217</v>
      </c>
      <c r="F159" s="21">
        <f t="shared" si="50"/>
        <v>-0.42750870765093557</v>
      </c>
      <c r="G159" s="20">
        <v>18.519486324199999</v>
      </c>
      <c r="H159" s="20">
        <v>18.382020846700001</v>
      </c>
      <c r="I159" s="19">
        <v>38234.603361200003</v>
      </c>
      <c r="K159" s="22">
        <f t="shared" si="38"/>
        <v>0</v>
      </c>
      <c r="L159" s="22">
        <f t="shared" si="39"/>
        <v>-10.7226435217</v>
      </c>
      <c r="M159" s="22">
        <f t="shared" si="40"/>
        <v>0</v>
      </c>
      <c r="N159" s="22">
        <f t="shared" si="41"/>
        <v>0</v>
      </c>
      <c r="O159" s="22">
        <f t="shared" si="42"/>
        <v>0</v>
      </c>
      <c r="P159" s="22">
        <f t="shared" si="43"/>
        <v>0</v>
      </c>
      <c r="S159" s="3">
        <f t="shared" si="26"/>
        <v>0</v>
      </c>
      <c r="T159" s="3">
        <f t="shared" si="27"/>
        <v>25.0816961849</v>
      </c>
      <c r="U159" s="3">
        <f t="shared" si="28"/>
        <v>0</v>
      </c>
      <c r="V159" s="3">
        <f t="shared" si="29"/>
        <v>0</v>
      </c>
      <c r="W159" s="3">
        <f t="shared" si="30"/>
        <v>0</v>
      </c>
      <c r="X159" s="3">
        <f t="shared" si="31"/>
        <v>0</v>
      </c>
      <c r="AA159" s="3">
        <f t="shared" si="32"/>
        <v>0</v>
      </c>
      <c r="AB159" s="3">
        <f t="shared" si="33"/>
        <v>14.3590526632</v>
      </c>
      <c r="AC159" s="3">
        <f t="shared" si="34"/>
        <v>0</v>
      </c>
      <c r="AD159" s="3">
        <f t="shared" si="35"/>
        <v>0</v>
      </c>
      <c r="AE159" s="3">
        <f t="shared" si="36"/>
        <v>0</v>
      </c>
      <c r="AF159" s="3">
        <f t="shared" si="37"/>
        <v>0</v>
      </c>
      <c r="AJ159" s="3">
        <f t="shared" si="44"/>
        <v>0</v>
      </c>
      <c r="AK159" s="3">
        <f t="shared" si="45"/>
        <v>-10.7226435217</v>
      </c>
      <c r="AL159" s="3">
        <f t="shared" si="46"/>
        <v>-10.7226435217</v>
      </c>
      <c r="AM159" s="3">
        <f t="shared" si="47"/>
        <v>0</v>
      </c>
      <c r="AN159" s="3">
        <f t="shared" si="48"/>
        <v>-10.7226435217</v>
      </c>
    </row>
    <row r="160" spans="1:40" x14ac:dyDescent="0.25">
      <c r="A160" s="5" t="s">
        <v>251</v>
      </c>
      <c r="B160" s="5" t="s">
        <v>252</v>
      </c>
      <c r="C160" s="18">
        <v>80.817141078899994</v>
      </c>
      <c r="D160" s="6">
        <v>134.73539170699999</v>
      </c>
      <c r="E160" s="6">
        <f t="shared" si="49"/>
        <v>53.918250628099997</v>
      </c>
      <c r="F160" s="21">
        <f t="shared" si="50"/>
        <v>0.66716354857765625</v>
      </c>
      <c r="G160" s="20">
        <v>48.388554131399999</v>
      </c>
      <c r="H160" s="20">
        <v>32.228028852800001</v>
      </c>
      <c r="I160" s="19">
        <v>67034.300013800006</v>
      </c>
      <c r="K160" s="22">
        <f t="shared" si="38"/>
        <v>0</v>
      </c>
      <c r="L160" s="22">
        <f t="shared" si="39"/>
        <v>0</v>
      </c>
      <c r="M160" s="22">
        <f t="shared" si="40"/>
        <v>53.918250628099997</v>
      </c>
      <c r="N160" s="22">
        <f t="shared" si="41"/>
        <v>0</v>
      </c>
      <c r="O160" s="22">
        <f t="shared" si="42"/>
        <v>0</v>
      </c>
      <c r="P160" s="22">
        <f t="shared" si="43"/>
        <v>0</v>
      </c>
      <c r="S160" s="3">
        <f t="shared" si="26"/>
        <v>0</v>
      </c>
      <c r="T160" s="3">
        <f t="shared" si="27"/>
        <v>0</v>
      </c>
      <c r="U160" s="3">
        <f t="shared" si="28"/>
        <v>80.817141078899994</v>
      </c>
      <c r="V160" s="3">
        <f t="shared" si="29"/>
        <v>0</v>
      </c>
      <c r="W160" s="3">
        <f t="shared" si="30"/>
        <v>0</v>
      </c>
      <c r="X160" s="3">
        <f t="shared" si="31"/>
        <v>0</v>
      </c>
      <c r="AA160" s="3">
        <f t="shared" si="32"/>
        <v>0</v>
      </c>
      <c r="AB160" s="3">
        <f t="shared" si="33"/>
        <v>0</v>
      </c>
      <c r="AC160" s="3">
        <f t="shared" si="34"/>
        <v>134.73539170699999</v>
      </c>
      <c r="AD160" s="3">
        <f t="shared" si="35"/>
        <v>0</v>
      </c>
      <c r="AE160" s="3">
        <f t="shared" si="36"/>
        <v>0</v>
      </c>
      <c r="AF160" s="3">
        <f t="shared" si="37"/>
        <v>0</v>
      </c>
      <c r="AJ160" s="3">
        <f t="shared" si="44"/>
        <v>0</v>
      </c>
      <c r="AK160" s="3">
        <f t="shared" si="45"/>
        <v>0</v>
      </c>
      <c r="AL160" s="3">
        <f t="shared" si="46"/>
        <v>0</v>
      </c>
      <c r="AM160" s="3">
        <f t="shared" si="47"/>
        <v>0</v>
      </c>
      <c r="AN160" s="3">
        <f t="shared" si="48"/>
        <v>0</v>
      </c>
    </row>
    <row r="161" spans="1:40" x14ac:dyDescent="0.25">
      <c r="A161" s="5" t="s">
        <v>253</v>
      </c>
      <c r="B161" s="5" t="s">
        <v>254</v>
      </c>
      <c r="C161" s="18">
        <v>664.98674393099998</v>
      </c>
      <c r="D161" s="6">
        <v>636.61500124700001</v>
      </c>
      <c r="E161" s="6">
        <f t="shared" si="49"/>
        <v>-28.371742683999969</v>
      </c>
      <c r="F161" s="21">
        <f t="shared" si="50"/>
        <v>-4.2665125196757102E-2</v>
      </c>
      <c r="G161" s="20">
        <v>39.113276333500004</v>
      </c>
      <c r="H161" s="20">
        <v>36.115091637900001</v>
      </c>
      <c r="I161" s="19">
        <v>75119.390606700006</v>
      </c>
      <c r="K161" s="22">
        <f t="shared" si="38"/>
        <v>0</v>
      </c>
      <c r="L161" s="22">
        <f t="shared" si="39"/>
        <v>0</v>
      </c>
      <c r="M161" s="22">
        <f t="shared" si="40"/>
        <v>0</v>
      </c>
      <c r="N161" s="22">
        <f t="shared" si="41"/>
        <v>-28.371742683999969</v>
      </c>
      <c r="O161" s="22">
        <f t="shared" si="42"/>
        <v>0</v>
      </c>
      <c r="P161" s="22">
        <f t="shared" si="43"/>
        <v>0</v>
      </c>
      <c r="S161" s="3">
        <f t="shared" si="26"/>
        <v>0</v>
      </c>
      <c r="T161" s="3">
        <f t="shared" si="27"/>
        <v>0</v>
      </c>
      <c r="U161" s="3">
        <f t="shared" si="28"/>
        <v>0</v>
      </c>
      <c r="V161" s="3">
        <f t="shared" si="29"/>
        <v>664.98674393099998</v>
      </c>
      <c r="W161" s="3">
        <f t="shared" si="30"/>
        <v>0</v>
      </c>
      <c r="X161" s="3">
        <f t="shared" si="31"/>
        <v>0</v>
      </c>
      <c r="AA161" s="3">
        <f t="shared" si="32"/>
        <v>0</v>
      </c>
      <c r="AB161" s="3">
        <f t="shared" si="33"/>
        <v>0</v>
      </c>
      <c r="AC161" s="3">
        <f t="shared" si="34"/>
        <v>0</v>
      </c>
      <c r="AD161" s="3">
        <f t="shared" si="35"/>
        <v>636.61500124700001</v>
      </c>
      <c r="AE161" s="3">
        <f t="shared" si="36"/>
        <v>0</v>
      </c>
      <c r="AF161" s="3">
        <f t="shared" si="37"/>
        <v>0</v>
      </c>
      <c r="AJ161" s="3">
        <f t="shared" si="44"/>
        <v>0</v>
      </c>
      <c r="AK161" s="3">
        <f t="shared" si="45"/>
        <v>0</v>
      </c>
      <c r="AL161" s="3">
        <f t="shared" si="46"/>
        <v>0</v>
      </c>
      <c r="AM161" s="3">
        <f t="shared" si="47"/>
        <v>0</v>
      </c>
      <c r="AN161" s="3">
        <f t="shared" si="48"/>
        <v>0</v>
      </c>
    </row>
    <row r="162" spans="1:40" x14ac:dyDescent="0.25">
      <c r="A162" s="5" t="s">
        <v>255</v>
      </c>
      <c r="B162" s="5" t="s">
        <v>256</v>
      </c>
      <c r="C162" s="18">
        <v>45.338292601100001</v>
      </c>
      <c r="D162" s="6">
        <v>17.918133355399998</v>
      </c>
      <c r="E162" s="6">
        <f t="shared" si="49"/>
        <v>-27.420159245700003</v>
      </c>
      <c r="F162" s="21">
        <f t="shared" si="50"/>
        <v>-0.60479029254477779</v>
      </c>
      <c r="G162" s="20">
        <v>60.154058066099999</v>
      </c>
      <c r="H162" s="20">
        <v>62.385475095899999</v>
      </c>
      <c r="I162" s="19">
        <v>129761.7882</v>
      </c>
      <c r="K162" s="22">
        <f t="shared" si="38"/>
        <v>0</v>
      </c>
      <c r="L162" s="22">
        <f t="shared" si="39"/>
        <v>0</v>
      </c>
      <c r="M162" s="22">
        <f t="shared" si="40"/>
        <v>0</v>
      </c>
      <c r="N162" s="22">
        <f t="shared" si="41"/>
        <v>0</v>
      </c>
      <c r="O162" s="22">
        <f t="shared" si="42"/>
        <v>0</v>
      </c>
      <c r="P162" s="22">
        <f t="shared" si="43"/>
        <v>-27.420159245700003</v>
      </c>
      <c r="S162" s="3">
        <f t="shared" ref="S162:S225" si="51">IF($I162&lt;25000,$C162,0)</f>
        <v>0</v>
      </c>
      <c r="T162" s="3">
        <f t="shared" ref="T162:T225" si="52">IF(AND(25000&lt;I162, I162&lt;50000),C162,0)</f>
        <v>0</v>
      </c>
      <c r="U162" s="3">
        <f t="shared" ref="U162:U225" si="53">IF(AND(50000&lt;I162,I162&lt;75000),C162,0)</f>
        <v>0</v>
      </c>
      <c r="V162" s="3">
        <f t="shared" ref="V162:V225" si="54">IF(AND(75000&lt;I162,I162&lt;100000),C162,0)</f>
        <v>0</v>
      </c>
      <c r="W162" s="3">
        <f t="shared" ref="W162:W225" si="55">IF(AND(100000&lt;I162,I162&lt;125000),C162,0)</f>
        <v>0</v>
      </c>
      <c r="X162" s="3">
        <f t="shared" ref="X162:X225" si="56">IF(I162&gt;125000,C162,0)</f>
        <v>45.338292601100001</v>
      </c>
      <c r="AA162" s="3">
        <f t="shared" ref="AA162:AA225" si="57">IF($I162&lt;25000,$D162,0)</f>
        <v>0</v>
      </c>
      <c r="AB162" s="3">
        <f t="shared" ref="AB162:AB225" si="58">IF(AND(25000&lt;I162, I162&lt;50000),D162,0)</f>
        <v>0</v>
      </c>
      <c r="AC162" s="3">
        <f t="shared" ref="AC162:AC225" si="59">IF(AND(50000&lt;I162,I162&lt;75000),D162,0)</f>
        <v>0</v>
      </c>
      <c r="AD162" s="3">
        <f t="shared" ref="AD162:AD225" si="60">IF(AND(75000&lt;I162,I162&lt;100000),D162,0)</f>
        <v>0</v>
      </c>
      <c r="AE162" s="3">
        <f t="shared" ref="AE162:AE225" si="61">IF(AND(100000&lt;I162,I162&lt;125000),D162,0)</f>
        <v>0</v>
      </c>
      <c r="AF162" s="3">
        <f t="shared" ref="AF162:AF225" si="62">IF(I162&gt;125000,D162,0)</f>
        <v>17.918133355399998</v>
      </c>
      <c r="AJ162" s="3">
        <f t="shared" si="44"/>
        <v>0</v>
      </c>
      <c r="AK162" s="3">
        <f t="shared" si="45"/>
        <v>0</v>
      </c>
      <c r="AL162" s="3">
        <f t="shared" si="46"/>
        <v>0</v>
      </c>
      <c r="AM162" s="3">
        <f t="shared" si="47"/>
        <v>0</v>
      </c>
      <c r="AN162" s="3">
        <f t="shared" si="48"/>
        <v>0</v>
      </c>
    </row>
    <row r="163" spans="1:40" x14ac:dyDescent="0.25">
      <c r="A163" s="5" t="s">
        <v>257</v>
      </c>
      <c r="B163" s="5" t="s">
        <v>258</v>
      </c>
      <c r="C163" s="18" t="s">
        <v>739</v>
      </c>
      <c r="D163" s="6">
        <v>10.115832147000001</v>
      </c>
      <c r="E163" s="20" t="s">
        <v>740</v>
      </c>
      <c r="F163" s="20" t="s">
        <v>740</v>
      </c>
      <c r="G163" s="20" t="s">
        <v>740</v>
      </c>
      <c r="H163" s="20" t="s">
        <v>740</v>
      </c>
      <c r="I163" s="19" t="s">
        <v>740</v>
      </c>
      <c r="K163" s="22">
        <f t="shared" ref="K163:K226" si="63">IF(I163&lt;26999.99,E163,0)</f>
        <v>0</v>
      </c>
      <c r="L163" s="22">
        <f t="shared" ref="L163:L226" si="64">IF(AND(27000&lt;I163, I163&lt;50000),E163,0)</f>
        <v>0</v>
      </c>
      <c r="M163" s="22">
        <f t="shared" ref="M163:M226" si="65">IF(AND(50000&lt;I163,I163&lt;75000),E163,0)</f>
        <v>0</v>
      </c>
      <c r="N163" s="22">
        <f t="shared" ref="N163:N226" si="66">IF(AND(75000&lt;I163,I163&lt;100000),E163,0)</f>
        <v>0</v>
      </c>
      <c r="O163" s="22">
        <f t="shared" ref="O163:O226" si="67">IF(AND(100000&lt;I163,I163&lt;125000),E163,0)</f>
        <v>0</v>
      </c>
      <c r="P163" s="22" t="str">
        <f t="shared" ref="P163:P226" si="68">IF(AND(125000 &lt; I163),E163,0)</f>
        <v>Insf. Data</v>
      </c>
      <c r="S163" s="3">
        <f t="shared" si="51"/>
        <v>0</v>
      </c>
      <c r="T163" s="3">
        <f t="shared" si="52"/>
        <v>0</v>
      </c>
      <c r="U163" s="3">
        <f t="shared" si="53"/>
        <v>0</v>
      </c>
      <c r="V163" s="3">
        <f t="shared" si="54"/>
        <v>0</v>
      </c>
      <c r="W163" s="3">
        <f t="shared" si="55"/>
        <v>0</v>
      </c>
      <c r="X163" s="3" t="str">
        <f t="shared" si="56"/>
        <v>&lt;10</v>
      </c>
      <c r="AA163" s="3">
        <f t="shared" si="57"/>
        <v>0</v>
      </c>
      <c r="AB163" s="3">
        <f t="shared" si="58"/>
        <v>0</v>
      </c>
      <c r="AC163" s="3">
        <f t="shared" si="59"/>
        <v>0</v>
      </c>
      <c r="AD163" s="3">
        <f t="shared" si="60"/>
        <v>0</v>
      </c>
      <c r="AE163" s="3">
        <f t="shared" si="61"/>
        <v>0</v>
      </c>
      <c r="AF163" s="3">
        <f t="shared" si="62"/>
        <v>10.115832147000001</v>
      </c>
      <c r="AJ163" s="3">
        <f t="shared" ref="AJ163:AJ226" si="69">IF(I163&lt;27038,E163,0)</f>
        <v>0</v>
      </c>
      <c r="AK163" s="3">
        <f t="shared" ref="AK163:AK226" si="70">IF(I163&lt;42556,E163,0)</f>
        <v>0</v>
      </c>
      <c r="AL163" s="3">
        <f t="shared" ref="AL163:AL226" si="71">IF(I163&lt;57937,E163,0)</f>
        <v>0</v>
      </c>
      <c r="AM163" s="3">
        <f t="shared" ref="AM163:AM226" si="72">IF(I163&lt;34962,E163,0)</f>
        <v>0</v>
      </c>
      <c r="AN163" s="3">
        <f t="shared" ref="AN163:AN226" si="73">IF(I163&lt;50824,E163,0)</f>
        <v>0</v>
      </c>
    </row>
    <row r="164" spans="1:40" x14ac:dyDescent="0.25">
      <c r="A164" s="5" t="s">
        <v>259</v>
      </c>
      <c r="B164" s="5" t="s">
        <v>260</v>
      </c>
      <c r="C164" s="18">
        <v>115.974782545</v>
      </c>
      <c r="D164" s="6">
        <v>133.30724347399999</v>
      </c>
      <c r="E164" s="6">
        <f t="shared" ref="E164:E227" si="74">(D164-C164)</f>
        <v>17.332460928999993</v>
      </c>
      <c r="F164" s="21">
        <f t="shared" ref="F164:F227" si="75">E164/C164</f>
        <v>0.14945025589743816</v>
      </c>
      <c r="G164" s="20">
        <v>41.4732798561</v>
      </c>
      <c r="H164" s="20">
        <v>31.821650917700001</v>
      </c>
      <c r="I164" s="19">
        <v>66189.033908700003</v>
      </c>
      <c r="K164" s="22">
        <f t="shared" si="63"/>
        <v>0</v>
      </c>
      <c r="L164" s="22">
        <f t="shared" si="64"/>
        <v>0</v>
      </c>
      <c r="M164" s="22">
        <f t="shared" si="65"/>
        <v>17.332460928999993</v>
      </c>
      <c r="N164" s="22">
        <f t="shared" si="66"/>
        <v>0</v>
      </c>
      <c r="O164" s="22">
        <f t="shared" si="67"/>
        <v>0</v>
      </c>
      <c r="P164" s="22">
        <f t="shared" si="68"/>
        <v>0</v>
      </c>
      <c r="S164" s="3">
        <f t="shared" si="51"/>
        <v>0</v>
      </c>
      <c r="T164" s="3">
        <f t="shared" si="52"/>
        <v>0</v>
      </c>
      <c r="U164" s="3">
        <f t="shared" si="53"/>
        <v>115.974782545</v>
      </c>
      <c r="V164" s="3">
        <f t="shared" si="54"/>
        <v>0</v>
      </c>
      <c r="W164" s="3">
        <f t="shared" si="55"/>
        <v>0</v>
      </c>
      <c r="X164" s="3">
        <f t="shared" si="56"/>
        <v>0</v>
      </c>
      <c r="AA164" s="3">
        <f t="shared" si="57"/>
        <v>0</v>
      </c>
      <c r="AB164" s="3">
        <f t="shared" si="58"/>
        <v>0</v>
      </c>
      <c r="AC164" s="3">
        <f t="shared" si="59"/>
        <v>133.30724347399999</v>
      </c>
      <c r="AD164" s="3">
        <f t="shared" si="60"/>
        <v>0</v>
      </c>
      <c r="AE164" s="3">
        <f t="shared" si="61"/>
        <v>0</v>
      </c>
      <c r="AF164" s="3">
        <f t="shared" si="62"/>
        <v>0</v>
      </c>
      <c r="AJ164" s="3">
        <f t="shared" si="69"/>
        <v>0</v>
      </c>
      <c r="AK164" s="3">
        <f t="shared" si="70"/>
        <v>0</v>
      </c>
      <c r="AL164" s="3">
        <f t="shared" si="71"/>
        <v>0</v>
      </c>
      <c r="AM164" s="3">
        <f t="shared" si="72"/>
        <v>0</v>
      </c>
      <c r="AN164" s="3">
        <f t="shared" si="73"/>
        <v>0</v>
      </c>
    </row>
    <row r="165" spans="1:40" x14ac:dyDescent="0.25">
      <c r="A165" s="5" t="s">
        <v>261</v>
      </c>
      <c r="B165" s="5" t="s">
        <v>262</v>
      </c>
      <c r="C165" s="18">
        <v>40.048821775199997</v>
      </c>
      <c r="D165" s="6">
        <v>29.8952805668</v>
      </c>
      <c r="E165" s="6">
        <f t="shared" si="74"/>
        <v>-10.153541208399997</v>
      </c>
      <c r="F165" s="21">
        <f t="shared" si="75"/>
        <v>-0.25352908670805191</v>
      </c>
      <c r="G165" s="20">
        <v>45.7731459452</v>
      </c>
      <c r="H165" s="20">
        <v>45.983370130600001</v>
      </c>
      <c r="I165" s="19">
        <v>95645.409871600001</v>
      </c>
      <c r="K165" s="22">
        <f t="shared" si="63"/>
        <v>0</v>
      </c>
      <c r="L165" s="22">
        <f t="shared" si="64"/>
        <v>0</v>
      </c>
      <c r="M165" s="22">
        <f t="shared" si="65"/>
        <v>0</v>
      </c>
      <c r="N165" s="22">
        <f t="shared" si="66"/>
        <v>-10.153541208399997</v>
      </c>
      <c r="O165" s="22">
        <f t="shared" si="67"/>
        <v>0</v>
      </c>
      <c r="P165" s="22">
        <f t="shared" si="68"/>
        <v>0</v>
      </c>
      <c r="S165" s="3">
        <f t="shared" si="51"/>
        <v>0</v>
      </c>
      <c r="T165" s="3">
        <f t="shared" si="52"/>
        <v>0</v>
      </c>
      <c r="U165" s="3">
        <f t="shared" si="53"/>
        <v>0</v>
      </c>
      <c r="V165" s="3">
        <f t="shared" si="54"/>
        <v>40.048821775199997</v>
      </c>
      <c r="W165" s="3">
        <f t="shared" si="55"/>
        <v>0</v>
      </c>
      <c r="X165" s="3">
        <f t="shared" si="56"/>
        <v>0</v>
      </c>
      <c r="AA165" s="3">
        <f t="shared" si="57"/>
        <v>0</v>
      </c>
      <c r="AB165" s="3">
        <f t="shared" si="58"/>
        <v>0</v>
      </c>
      <c r="AC165" s="3">
        <f t="shared" si="59"/>
        <v>0</v>
      </c>
      <c r="AD165" s="3">
        <f t="shared" si="60"/>
        <v>29.8952805668</v>
      </c>
      <c r="AE165" s="3">
        <f t="shared" si="61"/>
        <v>0</v>
      </c>
      <c r="AF165" s="3">
        <f t="shared" si="62"/>
        <v>0</v>
      </c>
      <c r="AJ165" s="3">
        <f t="shared" si="69"/>
        <v>0</v>
      </c>
      <c r="AK165" s="3">
        <f t="shared" si="70"/>
        <v>0</v>
      </c>
      <c r="AL165" s="3">
        <f t="shared" si="71"/>
        <v>0</v>
      </c>
      <c r="AM165" s="3">
        <f t="shared" si="72"/>
        <v>0</v>
      </c>
      <c r="AN165" s="3">
        <f t="shared" si="73"/>
        <v>0</v>
      </c>
    </row>
    <row r="166" spans="1:40" x14ac:dyDescent="0.25">
      <c r="A166" s="5" t="s">
        <v>263</v>
      </c>
      <c r="B166" s="5" t="s">
        <v>264</v>
      </c>
      <c r="C166" s="18">
        <v>505.96843941899999</v>
      </c>
      <c r="D166" s="6">
        <v>558.18359361099999</v>
      </c>
      <c r="E166" s="6">
        <f t="shared" si="74"/>
        <v>52.215154192</v>
      </c>
      <c r="F166" s="21">
        <f t="shared" si="75"/>
        <v>0.10319844109636224</v>
      </c>
      <c r="G166" s="20">
        <v>29.5105553619</v>
      </c>
      <c r="H166" s="20">
        <v>26.801936188300001</v>
      </c>
      <c r="I166" s="19">
        <v>55748.027271699997</v>
      </c>
      <c r="K166" s="22">
        <f t="shared" si="63"/>
        <v>0</v>
      </c>
      <c r="L166" s="22">
        <f t="shared" si="64"/>
        <v>0</v>
      </c>
      <c r="M166" s="22">
        <f t="shared" si="65"/>
        <v>52.215154192</v>
      </c>
      <c r="N166" s="22">
        <f t="shared" si="66"/>
        <v>0</v>
      </c>
      <c r="O166" s="22">
        <f t="shared" si="67"/>
        <v>0</v>
      </c>
      <c r="P166" s="22">
        <f t="shared" si="68"/>
        <v>0</v>
      </c>
      <c r="S166" s="3">
        <f t="shared" si="51"/>
        <v>0</v>
      </c>
      <c r="T166" s="3">
        <f t="shared" si="52"/>
        <v>0</v>
      </c>
      <c r="U166" s="3">
        <f t="shared" si="53"/>
        <v>505.96843941899999</v>
      </c>
      <c r="V166" s="3">
        <f t="shared" si="54"/>
        <v>0</v>
      </c>
      <c r="W166" s="3">
        <f t="shared" si="55"/>
        <v>0</v>
      </c>
      <c r="X166" s="3">
        <f t="shared" si="56"/>
        <v>0</v>
      </c>
      <c r="AA166" s="3">
        <f t="shared" si="57"/>
        <v>0</v>
      </c>
      <c r="AB166" s="3">
        <f t="shared" si="58"/>
        <v>0</v>
      </c>
      <c r="AC166" s="3">
        <f t="shared" si="59"/>
        <v>558.18359361099999</v>
      </c>
      <c r="AD166" s="3">
        <f t="shared" si="60"/>
        <v>0</v>
      </c>
      <c r="AE166" s="3">
        <f t="shared" si="61"/>
        <v>0</v>
      </c>
      <c r="AF166" s="3">
        <f t="shared" si="62"/>
        <v>0</v>
      </c>
      <c r="AJ166" s="3">
        <f t="shared" si="69"/>
        <v>0</v>
      </c>
      <c r="AK166" s="3">
        <f t="shared" si="70"/>
        <v>0</v>
      </c>
      <c r="AL166" s="3">
        <f t="shared" si="71"/>
        <v>52.215154192</v>
      </c>
      <c r="AM166" s="3">
        <f t="shared" si="72"/>
        <v>0</v>
      </c>
      <c r="AN166" s="3">
        <f t="shared" si="73"/>
        <v>0</v>
      </c>
    </row>
    <row r="167" spans="1:40" x14ac:dyDescent="0.25">
      <c r="A167" s="5" t="s">
        <v>265</v>
      </c>
      <c r="B167" s="5" t="s">
        <v>266</v>
      </c>
      <c r="C167" s="18">
        <v>245.19475198399999</v>
      </c>
      <c r="D167" s="6">
        <v>281.83443530599999</v>
      </c>
      <c r="E167" s="6">
        <f t="shared" si="74"/>
        <v>36.639683321999996</v>
      </c>
      <c r="F167" s="21">
        <f t="shared" si="75"/>
        <v>0.14943094428216347</v>
      </c>
      <c r="G167" s="20">
        <v>67.401004874999998</v>
      </c>
      <c r="H167" s="20">
        <v>67.879757621400003</v>
      </c>
      <c r="I167" s="19">
        <v>141189.89585299999</v>
      </c>
      <c r="K167" s="22">
        <f t="shared" si="63"/>
        <v>0</v>
      </c>
      <c r="L167" s="22">
        <f t="shared" si="64"/>
        <v>0</v>
      </c>
      <c r="M167" s="22">
        <f t="shared" si="65"/>
        <v>0</v>
      </c>
      <c r="N167" s="22">
        <f t="shared" si="66"/>
        <v>0</v>
      </c>
      <c r="O167" s="22">
        <f t="shared" si="67"/>
        <v>0</v>
      </c>
      <c r="P167" s="22">
        <f t="shared" si="68"/>
        <v>36.639683321999996</v>
      </c>
      <c r="S167" s="3">
        <f t="shared" si="51"/>
        <v>0</v>
      </c>
      <c r="T167" s="3">
        <f t="shared" si="52"/>
        <v>0</v>
      </c>
      <c r="U167" s="3">
        <f t="shared" si="53"/>
        <v>0</v>
      </c>
      <c r="V167" s="3">
        <f t="shared" si="54"/>
        <v>0</v>
      </c>
      <c r="W167" s="3">
        <f t="shared" si="55"/>
        <v>0</v>
      </c>
      <c r="X167" s="3">
        <f t="shared" si="56"/>
        <v>245.19475198399999</v>
      </c>
      <c r="AA167" s="3">
        <f t="shared" si="57"/>
        <v>0</v>
      </c>
      <c r="AB167" s="3">
        <f t="shared" si="58"/>
        <v>0</v>
      </c>
      <c r="AC167" s="3">
        <f t="shared" si="59"/>
        <v>0</v>
      </c>
      <c r="AD167" s="3">
        <f t="shared" si="60"/>
        <v>0</v>
      </c>
      <c r="AE167" s="3">
        <f t="shared" si="61"/>
        <v>0</v>
      </c>
      <c r="AF167" s="3">
        <f t="shared" si="62"/>
        <v>281.83443530599999</v>
      </c>
      <c r="AJ167" s="3">
        <f t="shared" si="69"/>
        <v>0</v>
      </c>
      <c r="AK167" s="3">
        <f t="shared" si="70"/>
        <v>0</v>
      </c>
      <c r="AL167" s="3">
        <f t="shared" si="71"/>
        <v>0</v>
      </c>
      <c r="AM167" s="3">
        <f t="shared" si="72"/>
        <v>0</v>
      </c>
      <c r="AN167" s="3">
        <f t="shared" si="73"/>
        <v>0</v>
      </c>
    </row>
    <row r="168" spans="1:40" x14ac:dyDescent="0.25">
      <c r="A168" s="5" t="s">
        <v>267</v>
      </c>
      <c r="B168" s="5" t="s">
        <v>268</v>
      </c>
      <c r="C168" s="18">
        <v>513.32754597099995</v>
      </c>
      <c r="D168" s="6">
        <v>468.76294583700002</v>
      </c>
      <c r="E168" s="6">
        <f t="shared" si="74"/>
        <v>-44.564600133999932</v>
      </c>
      <c r="F168" s="21">
        <f t="shared" si="75"/>
        <v>-8.6815134866184598E-2</v>
      </c>
      <c r="G168" s="20">
        <v>37.122371326900002</v>
      </c>
      <c r="H168" s="20">
        <v>34.9241247163</v>
      </c>
      <c r="I168" s="19">
        <v>72642.179409899996</v>
      </c>
      <c r="K168" s="22">
        <f t="shared" si="63"/>
        <v>0</v>
      </c>
      <c r="L168" s="22">
        <f t="shared" si="64"/>
        <v>0</v>
      </c>
      <c r="M168" s="22">
        <f t="shared" si="65"/>
        <v>-44.564600133999932</v>
      </c>
      <c r="N168" s="22">
        <f t="shared" si="66"/>
        <v>0</v>
      </c>
      <c r="O168" s="22">
        <f t="shared" si="67"/>
        <v>0</v>
      </c>
      <c r="P168" s="22">
        <f t="shared" si="68"/>
        <v>0</v>
      </c>
      <c r="S168" s="3">
        <f t="shared" si="51"/>
        <v>0</v>
      </c>
      <c r="T168" s="3">
        <f t="shared" si="52"/>
        <v>0</v>
      </c>
      <c r="U168" s="3">
        <f t="shared" si="53"/>
        <v>513.32754597099995</v>
      </c>
      <c r="V168" s="3">
        <f t="shared" si="54"/>
        <v>0</v>
      </c>
      <c r="W168" s="3">
        <f t="shared" si="55"/>
        <v>0</v>
      </c>
      <c r="X168" s="3">
        <f t="shared" si="56"/>
        <v>0</v>
      </c>
      <c r="AA168" s="3">
        <f t="shared" si="57"/>
        <v>0</v>
      </c>
      <c r="AB168" s="3">
        <f t="shared" si="58"/>
        <v>0</v>
      </c>
      <c r="AC168" s="3">
        <f t="shared" si="59"/>
        <v>468.76294583700002</v>
      </c>
      <c r="AD168" s="3">
        <f t="shared" si="60"/>
        <v>0</v>
      </c>
      <c r="AE168" s="3">
        <f t="shared" si="61"/>
        <v>0</v>
      </c>
      <c r="AF168" s="3">
        <f t="shared" si="62"/>
        <v>0</v>
      </c>
      <c r="AJ168" s="3">
        <f t="shared" si="69"/>
        <v>0</v>
      </c>
      <c r="AK168" s="3">
        <f t="shared" si="70"/>
        <v>0</v>
      </c>
      <c r="AL168" s="3">
        <f t="shared" si="71"/>
        <v>0</v>
      </c>
      <c r="AM168" s="3">
        <f t="shared" si="72"/>
        <v>0</v>
      </c>
      <c r="AN168" s="3">
        <f t="shared" si="73"/>
        <v>0</v>
      </c>
    </row>
    <row r="169" spans="1:40" x14ac:dyDescent="0.25">
      <c r="A169" s="5" t="s">
        <v>269</v>
      </c>
      <c r="B169" s="5" t="s">
        <v>270</v>
      </c>
      <c r="C169" s="18">
        <v>314.97861341999999</v>
      </c>
      <c r="D169" s="6">
        <v>334.150030534</v>
      </c>
      <c r="E169" s="6">
        <f t="shared" si="74"/>
        <v>19.171417114000008</v>
      </c>
      <c r="F169" s="21">
        <f t="shared" si="75"/>
        <v>6.0865774046812454E-2</v>
      </c>
      <c r="G169" s="20">
        <v>42.819053507299998</v>
      </c>
      <c r="H169" s="20">
        <v>37.4649153234</v>
      </c>
      <c r="I169" s="19">
        <v>77927.023872799997</v>
      </c>
      <c r="K169" s="22">
        <f t="shared" si="63"/>
        <v>0</v>
      </c>
      <c r="L169" s="22">
        <f t="shared" si="64"/>
        <v>0</v>
      </c>
      <c r="M169" s="22">
        <f t="shared" si="65"/>
        <v>0</v>
      </c>
      <c r="N169" s="22">
        <f t="shared" si="66"/>
        <v>19.171417114000008</v>
      </c>
      <c r="O169" s="22">
        <f t="shared" si="67"/>
        <v>0</v>
      </c>
      <c r="P169" s="22">
        <f t="shared" si="68"/>
        <v>0</v>
      </c>
      <c r="S169" s="3">
        <f t="shared" si="51"/>
        <v>0</v>
      </c>
      <c r="T169" s="3">
        <f t="shared" si="52"/>
        <v>0</v>
      </c>
      <c r="U169" s="3">
        <f t="shared" si="53"/>
        <v>0</v>
      </c>
      <c r="V169" s="3">
        <f t="shared" si="54"/>
        <v>314.97861341999999</v>
      </c>
      <c r="W169" s="3">
        <f t="shared" si="55"/>
        <v>0</v>
      </c>
      <c r="X169" s="3">
        <f t="shared" si="56"/>
        <v>0</v>
      </c>
      <c r="AA169" s="3">
        <f t="shared" si="57"/>
        <v>0</v>
      </c>
      <c r="AB169" s="3">
        <f t="shared" si="58"/>
        <v>0</v>
      </c>
      <c r="AC169" s="3">
        <f t="shared" si="59"/>
        <v>0</v>
      </c>
      <c r="AD169" s="3">
        <f t="shared" si="60"/>
        <v>334.150030534</v>
      </c>
      <c r="AE169" s="3">
        <f t="shared" si="61"/>
        <v>0</v>
      </c>
      <c r="AF169" s="3">
        <f t="shared" si="62"/>
        <v>0</v>
      </c>
      <c r="AJ169" s="3">
        <f t="shared" si="69"/>
        <v>0</v>
      </c>
      <c r="AK169" s="3">
        <f t="shared" si="70"/>
        <v>0</v>
      </c>
      <c r="AL169" s="3">
        <f t="shared" si="71"/>
        <v>0</v>
      </c>
      <c r="AM169" s="3">
        <f t="shared" si="72"/>
        <v>0</v>
      </c>
      <c r="AN169" s="3">
        <f t="shared" si="73"/>
        <v>0</v>
      </c>
    </row>
    <row r="170" spans="1:40" x14ac:dyDescent="0.25">
      <c r="A170" s="5" t="s">
        <v>271</v>
      </c>
      <c r="B170" s="5" t="s">
        <v>272</v>
      </c>
      <c r="C170" s="18">
        <v>110.44152987</v>
      </c>
      <c r="D170" s="6">
        <v>121.35162208200001</v>
      </c>
      <c r="E170" s="6">
        <f t="shared" si="74"/>
        <v>10.910092212000009</v>
      </c>
      <c r="F170" s="21">
        <f t="shared" si="75"/>
        <v>9.8786138012052244E-2</v>
      </c>
      <c r="G170" s="20">
        <v>29.804361798599999</v>
      </c>
      <c r="H170" s="20">
        <v>28.722071114199998</v>
      </c>
      <c r="I170" s="19">
        <v>59741.907917500001</v>
      </c>
      <c r="K170" s="22">
        <f t="shared" si="63"/>
        <v>0</v>
      </c>
      <c r="L170" s="22">
        <f t="shared" si="64"/>
        <v>0</v>
      </c>
      <c r="M170" s="22">
        <f t="shared" si="65"/>
        <v>10.910092212000009</v>
      </c>
      <c r="N170" s="22">
        <f t="shared" si="66"/>
        <v>0</v>
      </c>
      <c r="O170" s="22">
        <f t="shared" si="67"/>
        <v>0</v>
      </c>
      <c r="P170" s="22">
        <f t="shared" si="68"/>
        <v>0</v>
      </c>
      <c r="S170" s="3">
        <f t="shared" si="51"/>
        <v>0</v>
      </c>
      <c r="T170" s="3">
        <f t="shared" si="52"/>
        <v>0</v>
      </c>
      <c r="U170" s="3">
        <f t="shared" si="53"/>
        <v>110.44152987</v>
      </c>
      <c r="V170" s="3">
        <f t="shared" si="54"/>
        <v>0</v>
      </c>
      <c r="W170" s="3">
        <f t="shared" si="55"/>
        <v>0</v>
      </c>
      <c r="X170" s="3">
        <f t="shared" si="56"/>
        <v>0</v>
      </c>
      <c r="AA170" s="3">
        <f t="shared" si="57"/>
        <v>0</v>
      </c>
      <c r="AB170" s="3">
        <f t="shared" si="58"/>
        <v>0</v>
      </c>
      <c r="AC170" s="3">
        <f t="shared" si="59"/>
        <v>121.35162208200001</v>
      </c>
      <c r="AD170" s="3">
        <f t="shared" si="60"/>
        <v>0</v>
      </c>
      <c r="AE170" s="3">
        <f t="shared" si="61"/>
        <v>0</v>
      </c>
      <c r="AF170" s="3">
        <f t="shared" si="62"/>
        <v>0</v>
      </c>
      <c r="AJ170" s="3">
        <f t="shared" si="69"/>
        <v>0</v>
      </c>
      <c r="AK170" s="3">
        <f t="shared" si="70"/>
        <v>0</v>
      </c>
      <c r="AL170" s="3">
        <f t="shared" si="71"/>
        <v>0</v>
      </c>
      <c r="AM170" s="3">
        <f t="shared" si="72"/>
        <v>0</v>
      </c>
      <c r="AN170" s="3">
        <f t="shared" si="73"/>
        <v>0</v>
      </c>
    </row>
    <row r="171" spans="1:40" x14ac:dyDescent="0.25">
      <c r="A171" s="5" t="s">
        <v>273</v>
      </c>
      <c r="B171" s="5" t="s">
        <v>274</v>
      </c>
      <c r="C171" s="18">
        <v>313.34395636800002</v>
      </c>
      <c r="D171" s="6">
        <v>250.25803621399999</v>
      </c>
      <c r="E171" s="6">
        <f t="shared" si="74"/>
        <v>-63.085920154000036</v>
      </c>
      <c r="F171" s="21">
        <f t="shared" si="75"/>
        <v>-0.20133121725159475</v>
      </c>
      <c r="G171" s="20">
        <v>40.220757736099998</v>
      </c>
      <c r="H171" s="20">
        <v>34.466206876400001</v>
      </c>
      <c r="I171" s="19">
        <v>71689.710303</v>
      </c>
      <c r="K171" s="22">
        <f t="shared" si="63"/>
        <v>0</v>
      </c>
      <c r="L171" s="22">
        <f t="shared" si="64"/>
        <v>0</v>
      </c>
      <c r="M171" s="22">
        <f t="shared" si="65"/>
        <v>-63.085920154000036</v>
      </c>
      <c r="N171" s="22">
        <f t="shared" si="66"/>
        <v>0</v>
      </c>
      <c r="O171" s="22">
        <f t="shared" si="67"/>
        <v>0</v>
      </c>
      <c r="P171" s="22">
        <f t="shared" si="68"/>
        <v>0</v>
      </c>
      <c r="S171" s="3">
        <f t="shared" si="51"/>
        <v>0</v>
      </c>
      <c r="T171" s="3">
        <f t="shared" si="52"/>
        <v>0</v>
      </c>
      <c r="U171" s="3">
        <f t="shared" si="53"/>
        <v>313.34395636800002</v>
      </c>
      <c r="V171" s="3">
        <f t="shared" si="54"/>
        <v>0</v>
      </c>
      <c r="W171" s="3">
        <f t="shared" si="55"/>
        <v>0</v>
      </c>
      <c r="X171" s="3">
        <f t="shared" si="56"/>
        <v>0</v>
      </c>
      <c r="AA171" s="3">
        <f t="shared" si="57"/>
        <v>0</v>
      </c>
      <c r="AB171" s="3">
        <f t="shared" si="58"/>
        <v>0</v>
      </c>
      <c r="AC171" s="3">
        <f t="shared" si="59"/>
        <v>250.25803621399999</v>
      </c>
      <c r="AD171" s="3">
        <f t="shared" si="60"/>
        <v>0</v>
      </c>
      <c r="AE171" s="3">
        <f t="shared" si="61"/>
        <v>0</v>
      </c>
      <c r="AF171" s="3">
        <f t="shared" si="62"/>
        <v>0</v>
      </c>
      <c r="AJ171" s="3">
        <f t="shared" si="69"/>
        <v>0</v>
      </c>
      <c r="AK171" s="3">
        <f t="shared" si="70"/>
        <v>0</v>
      </c>
      <c r="AL171" s="3">
        <f t="shared" si="71"/>
        <v>0</v>
      </c>
      <c r="AM171" s="3">
        <f t="shared" si="72"/>
        <v>0</v>
      </c>
      <c r="AN171" s="3">
        <f t="shared" si="73"/>
        <v>0</v>
      </c>
    </row>
    <row r="172" spans="1:40" x14ac:dyDescent="0.25">
      <c r="A172" s="5" t="s">
        <v>275</v>
      </c>
      <c r="B172" s="5" t="s">
        <v>276</v>
      </c>
      <c r="C172" s="18">
        <v>44.922257514099996</v>
      </c>
      <c r="D172" s="6">
        <v>62.788906645399997</v>
      </c>
      <c r="E172" s="6">
        <f t="shared" si="74"/>
        <v>17.866649131300001</v>
      </c>
      <c r="F172" s="21">
        <f t="shared" si="75"/>
        <v>0.39772375922318903</v>
      </c>
      <c r="G172" s="20">
        <v>34.076693441099998</v>
      </c>
      <c r="H172" s="20">
        <v>30.812709769800001</v>
      </c>
      <c r="I172" s="19">
        <v>64090.436321200003</v>
      </c>
      <c r="K172" s="22">
        <f t="shared" si="63"/>
        <v>0</v>
      </c>
      <c r="L172" s="22">
        <f t="shared" si="64"/>
        <v>0</v>
      </c>
      <c r="M172" s="22">
        <f t="shared" si="65"/>
        <v>17.866649131300001</v>
      </c>
      <c r="N172" s="22">
        <f t="shared" si="66"/>
        <v>0</v>
      </c>
      <c r="O172" s="22">
        <f t="shared" si="67"/>
        <v>0</v>
      </c>
      <c r="P172" s="22">
        <f t="shared" si="68"/>
        <v>0</v>
      </c>
      <c r="S172" s="3">
        <f t="shared" si="51"/>
        <v>0</v>
      </c>
      <c r="T172" s="3">
        <f t="shared" si="52"/>
        <v>0</v>
      </c>
      <c r="U172" s="3">
        <f t="shared" si="53"/>
        <v>44.922257514099996</v>
      </c>
      <c r="V172" s="3">
        <f t="shared" si="54"/>
        <v>0</v>
      </c>
      <c r="W172" s="3">
        <f t="shared" si="55"/>
        <v>0</v>
      </c>
      <c r="X172" s="3">
        <f t="shared" si="56"/>
        <v>0</v>
      </c>
      <c r="AA172" s="3">
        <f t="shared" si="57"/>
        <v>0</v>
      </c>
      <c r="AB172" s="3">
        <f t="shared" si="58"/>
        <v>0</v>
      </c>
      <c r="AC172" s="3">
        <f t="shared" si="59"/>
        <v>62.788906645399997</v>
      </c>
      <c r="AD172" s="3">
        <f t="shared" si="60"/>
        <v>0</v>
      </c>
      <c r="AE172" s="3">
        <f t="shared" si="61"/>
        <v>0</v>
      </c>
      <c r="AF172" s="3">
        <f t="shared" si="62"/>
        <v>0</v>
      </c>
      <c r="AJ172" s="3">
        <f t="shared" si="69"/>
        <v>0</v>
      </c>
      <c r="AK172" s="3">
        <f t="shared" si="70"/>
        <v>0</v>
      </c>
      <c r="AL172" s="3">
        <f t="shared" si="71"/>
        <v>0</v>
      </c>
      <c r="AM172" s="3">
        <f t="shared" si="72"/>
        <v>0</v>
      </c>
      <c r="AN172" s="3">
        <f t="shared" si="73"/>
        <v>0</v>
      </c>
    </row>
    <row r="173" spans="1:40" x14ac:dyDescent="0.25">
      <c r="A173" s="5" t="s">
        <v>277</v>
      </c>
      <c r="B173" s="5" t="s">
        <v>278</v>
      </c>
      <c r="C173" s="18">
        <v>80.861990625299995</v>
      </c>
      <c r="D173" s="6">
        <v>34.225464747300002</v>
      </c>
      <c r="E173" s="6">
        <f t="shared" si="74"/>
        <v>-46.636525877999993</v>
      </c>
      <c r="F173" s="21">
        <f t="shared" si="75"/>
        <v>-0.57674224338732039</v>
      </c>
      <c r="G173" s="20">
        <v>41.768235525199998</v>
      </c>
      <c r="H173" s="20">
        <v>35.406838810099998</v>
      </c>
      <c r="I173" s="19">
        <v>73646.224724999993</v>
      </c>
      <c r="K173" s="22">
        <f t="shared" si="63"/>
        <v>0</v>
      </c>
      <c r="L173" s="22">
        <f t="shared" si="64"/>
        <v>0</v>
      </c>
      <c r="M173" s="22">
        <f t="shared" si="65"/>
        <v>-46.636525877999993</v>
      </c>
      <c r="N173" s="22">
        <f t="shared" si="66"/>
        <v>0</v>
      </c>
      <c r="O173" s="22">
        <f t="shared" si="67"/>
        <v>0</v>
      </c>
      <c r="P173" s="22">
        <f t="shared" si="68"/>
        <v>0</v>
      </c>
      <c r="S173" s="3">
        <f t="shared" si="51"/>
        <v>0</v>
      </c>
      <c r="T173" s="3">
        <f t="shared" si="52"/>
        <v>0</v>
      </c>
      <c r="U173" s="3">
        <f t="shared" si="53"/>
        <v>80.861990625299995</v>
      </c>
      <c r="V173" s="3">
        <f t="shared" si="54"/>
        <v>0</v>
      </c>
      <c r="W173" s="3">
        <f t="shared" si="55"/>
        <v>0</v>
      </c>
      <c r="X173" s="3">
        <f t="shared" si="56"/>
        <v>0</v>
      </c>
      <c r="AA173" s="3">
        <f t="shared" si="57"/>
        <v>0</v>
      </c>
      <c r="AB173" s="3">
        <f t="shared" si="58"/>
        <v>0</v>
      </c>
      <c r="AC173" s="3">
        <f t="shared" si="59"/>
        <v>34.225464747300002</v>
      </c>
      <c r="AD173" s="3">
        <f t="shared" si="60"/>
        <v>0</v>
      </c>
      <c r="AE173" s="3">
        <f t="shared" si="61"/>
        <v>0</v>
      </c>
      <c r="AF173" s="3">
        <f t="shared" si="62"/>
        <v>0</v>
      </c>
      <c r="AJ173" s="3">
        <f t="shared" si="69"/>
        <v>0</v>
      </c>
      <c r="AK173" s="3">
        <f t="shared" si="70"/>
        <v>0</v>
      </c>
      <c r="AL173" s="3">
        <f t="shared" si="71"/>
        <v>0</v>
      </c>
      <c r="AM173" s="3">
        <f t="shared" si="72"/>
        <v>0</v>
      </c>
      <c r="AN173" s="3">
        <f t="shared" si="73"/>
        <v>0</v>
      </c>
    </row>
    <row r="174" spans="1:40" x14ac:dyDescent="0.25">
      <c r="A174" s="5" t="s">
        <v>279</v>
      </c>
      <c r="B174" s="5" t="s">
        <v>280</v>
      </c>
      <c r="C174" s="18">
        <v>877.44434265699999</v>
      </c>
      <c r="D174" s="6">
        <v>1082.7869964199999</v>
      </c>
      <c r="E174" s="6">
        <f t="shared" si="74"/>
        <v>205.34265376299993</v>
      </c>
      <c r="F174" s="21">
        <f t="shared" si="75"/>
        <v>0.23402356568987534</v>
      </c>
      <c r="G174" s="20">
        <v>31.4909396961</v>
      </c>
      <c r="H174" s="20">
        <v>30.957281894600001</v>
      </c>
      <c r="I174" s="19">
        <v>64391.146340899999</v>
      </c>
      <c r="K174" s="22">
        <f t="shared" si="63"/>
        <v>0</v>
      </c>
      <c r="L174" s="22">
        <f t="shared" si="64"/>
        <v>0</v>
      </c>
      <c r="M174" s="22">
        <f t="shared" si="65"/>
        <v>205.34265376299993</v>
      </c>
      <c r="N174" s="22">
        <f t="shared" si="66"/>
        <v>0</v>
      </c>
      <c r="O174" s="22">
        <f t="shared" si="67"/>
        <v>0</v>
      </c>
      <c r="P174" s="22">
        <f t="shared" si="68"/>
        <v>0</v>
      </c>
      <c r="S174" s="3">
        <f t="shared" si="51"/>
        <v>0</v>
      </c>
      <c r="T174" s="3">
        <f t="shared" si="52"/>
        <v>0</v>
      </c>
      <c r="U174" s="3">
        <f t="shared" si="53"/>
        <v>877.44434265699999</v>
      </c>
      <c r="V174" s="3">
        <f t="shared" si="54"/>
        <v>0</v>
      </c>
      <c r="W174" s="3">
        <f t="shared" si="55"/>
        <v>0</v>
      </c>
      <c r="X174" s="3">
        <f t="shared" si="56"/>
        <v>0</v>
      </c>
      <c r="AA174" s="3">
        <f t="shared" si="57"/>
        <v>0</v>
      </c>
      <c r="AB174" s="3">
        <f t="shared" si="58"/>
        <v>0</v>
      </c>
      <c r="AC174" s="3">
        <f t="shared" si="59"/>
        <v>1082.7869964199999</v>
      </c>
      <c r="AD174" s="3">
        <f t="shared" si="60"/>
        <v>0</v>
      </c>
      <c r="AE174" s="3">
        <f t="shared" si="61"/>
        <v>0</v>
      </c>
      <c r="AF174" s="3">
        <f t="shared" si="62"/>
        <v>0</v>
      </c>
      <c r="AJ174" s="3">
        <f t="shared" si="69"/>
        <v>0</v>
      </c>
      <c r="AK174" s="3">
        <f t="shared" si="70"/>
        <v>0</v>
      </c>
      <c r="AL174" s="3">
        <f t="shared" si="71"/>
        <v>0</v>
      </c>
      <c r="AM174" s="3">
        <f t="shared" si="72"/>
        <v>0</v>
      </c>
      <c r="AN174" s="3">
        <f t="shared" si="73"/>
        <v>0</v>
      </c>
    </row>
    <row r="175" spans="1:40" x14ac:dyDescent="0.25">
      <c r="A175" s="5" t="s">
        <v>281</v>
      </c>
      <c r="B175" s="5" t="s">
        <v>282</v>
      </c>
      <c r="C175" s="18">
        <v>21.756237541600001</v>
      </c>
      <c r="D175" s="6">
        <v>11.9106111585</v>
      </c>
      <c r="E175" s="6">
        <f t="shared" si="74"/>
        <v>-9.8456263831000008</v>
      </c>
      <c r="F175" s="21">
        <f t="shared" si="75"/>
        <v>-0.4525426955958825</v>
      </c>
      <c r="G175" s="20">
        <v>47.064096219</v>
      </c>
      <c r="H175" s="20">
        <v>41.788804097499998</v>
      </c>
      <c r="I175" s="19">
        <v>86920.712522799993</v>
      </c>
      <c r="K175" s="22">
        <f t="shared" si="63"/>
        <v>0</v>
      </c>
      <c r="L175" s="22">
        <f t="shared" si="64"/>
        <v>0</v>
      </c>
      <c r="M175" s="22">
        <f t="shared" si="65"/>
        <v>0</v>
      </c>
      <c r="N175" s="22">
        <f t="shared" si="66"/>
        <v>-9.8456263831000008</v>
      </c>
      <c r="O175" s="22">
        <f t="shared" si="67"/>
        <v>0</v>
      </c>
      <c r="P175" s="22">
        <f t="shared" si="68"/>
        <v>0</v>
      </c>
      <c r="S175" s="3">
        <f t="shared" si="51"/>
        <v>0</v>
      </c>
      <c r="T175" s="3">
        <f t="shared" si="52"/>
        <v>0</v>
      </c>
      <c r="U175" s="3">
        <f t="shared" si="53"/>
        <v>0</v>
      </c>
      <c r="V175" s="3">
        <f t="shared" si="54"/>
        <v>21.756237541600001</v>
      </c>
      <c r="W175" s="3">
        <f t="shared" si="55"/>
        <v>0</v>
      </c>
      <c r="X175" s="3">
        <f t="shared" si="56"/>
        <v>0</v>
      </c>
      <c r="AA175" s="3">
        <f t="shared" si="57"/>
        <v>0</v>
      </c>
      <c r="AB175" s="3">
        <f t="shared" si="58"/>
        <v>0</v>
      </c>
      <c r="AC175" s="3">
        <f t="shared" si="59"/>
        <v>0</v>
      </c>
      <c r="AD175" s="3">
        <f t="shared" si="60"/>
        <v>11.9106111585</v>
      </c>
      <c r="AE175" s="3">
        <f t="shared" si="61"/>
        <v>0</v>
      </c>
      <c r="AF175" s="3">
        <f t="shared" si="62"/>
        <v>0</v>
      </c>
      <c r="AJ175" s="3">
        <f t="shared" si="69"/>
        <v>0</v>
      </c>
      <c r="AK175" s="3">
        <f t="shared" si="70"/>
        <v>0</v>
      </c>
      <c r="AL175" s="3">
        <f t="shared" si="71"/>
        <v>0</v>
      </c>
      <c r="AM175" s="3">
        <f t="shared" si="72"/>
        <v>0</v>
      </c>
      <c r="AN175" s="3">
        <f t="shared" si="73"/>
        <v>0</v>
      </c>
    </row>
    <row r="176" spans="1:40" x14ac:dyDescent="0.25">
      <c r="A176" s="5" t="s">
        <v>283</v>
      </c>
      <c r="B176" s="5" t="s">
        <v>284</v>
      </c>
      <c r="C176" s="18">
        <v>67.428327098899999</v>
      </c>
      <c r="D176" s="6">
        <v>80.848946888300006</v>
      </c>
      <c r="E176" s="6">
        <f t="shared" si="74"/>
        <v>13.420619789400007</v>
      </c>
      <c r="F176" s="21">
        <f t="shared" si="75"/>
        <v>0.19903533673192592</v>
      </c>
      <c r="G176" s="20">
        <v>40.374256293899997</v>
      </c>
      <c r="H176" s="20">
        <v>42.447506321100001</v>
      </c>
      <c r="I176" s="19">
        <v>88290.8131478</v>
      </c>
      <c r="K176" s="22">
        <f t="shared" si="63"/>
        <v>0</v>
      </c>
      <c r="L176" s="22">
        <f t="shared" si="64"/>
        <v>0</v>
      </c>
      <c r="M176" s="22">
        <f t="shared" si="65"/>
        <v>0</v>
      </c>
      <c r="N176" s="22">
        <f t="shared" si="66"/>
        <v>13.420619789400007</v>
      </c>
      <c r="O176" s="22">
        <f t="shared" si="67"/>
        <v>0</v>
      </c>
      <c r="P176" s="22">
        <f t="shared" si="68"/>
        <v>0</v>
      </c>
      <c r="S176" s="3">
        <f t="shared" si="51"/>
        <v>0</v>
      </c>
      <c r="T176" s="3">
        <f t="shared" si="52"/>
        <v>0</v>
      </c>
      <c r="U176" s="3">
        <f t="shared" si="53"/>
        <v>0</v>
      </c>
      <c r="V176" s="3">
        <f t="shared" si="54"/>
        <v>67.428327098899999</v>
      </c>
      <c r="W176" s="3">
        <f t="shared" si="55"/>
        <v>0</v>
      </c>
      <c r="X176" s="3">
        <f t="shared" si="56"/>
        <v>0</v>
      </c>
      <c r="AA176" s="3">
        <f t="shared" si="57"/>
        <v>0</v>
      </c>
      <c r="AB176" s="3">
        <f t="shared" si="58"/>
        <v>0</v>
      </c>
      <c r="AC176" s="3">
        <f t="shared" si="59"/>
        <v>0</v>
      </c>
      <c r="AD176" s="3">
        <f t="shared" si="60"/>
        <v>80.848946888300006</v>
      </c>
      <c r="AE176" s="3">
        <f t="shared" si="61"/>
        <v>0</v>
      </c>
      <c r="AF176" s="3">
        <f t="shared" si="62"/>
        <v>0</v>
      </c>
      <c r="AJ176" s="3">
        <f t="shared" si="69"/>
        <v>0</v>
      </c>
      <c r="AK176" s="3">
        <f t="shared" si="70"/>
        <v>0</v>
      </c>
      <c r="AL176" s="3">
        <f t="shared" si="71"/>
        <v>0</v>
      </c>
      <c r="AM176" s="3">
        <f t="shared" si="72"/>
        <v>0</v>
      </c>
      <c r="AN176" s="3">
        <f t="shared" si="73"/>
        <v>0</v>
      </c>
    </row>
    <row r="177" spans="1:40" x14ac:dyDescent="0.25">
      <c r="A177" s="5" t="s">
        <v>285</v>
      </c>
      <c r="B177" s="5" t="s">
        <v>286</v>
      </c>
      <c r="C177" s="18">
        <v>15.926064413400001</v>
      </c>
      <c r="D177" s="6">
        <v>13.271118938800001</v>
      </c>
      <c r="E177" s="6">
        <f t="shared" si="74"/>
        <v>-2.6549454745999999</v>
      </c>
      <c r="F177" s="21">
        <f t="shared" si="75"/>
        <v>-0.16670442902178395</v>
      </c>
      <c r="G177" s="20">
        <v>21.351730531299999</v>
      </c>
      <c r="H177" s="20">
        <v>18.132217027300001</v>
      </c>
      <c r="I177" s="19">
        <v>37715.0114168</v>
      </c>
      <c r="K177" s="22">
        <f t="shared" si="63"/>
        <v>0</v>
      </c>
      <c r="L177" s="22">
        <f t="shared" si="64"/>
        <v>-2.6549454745999999</v>
      </c>
      <c r="M177" s="22">
        <f t="shared" si="65"/>
        <v>0</v>
      </c>
      <c r="N177" s="22">
        <f t="shared" si="66"/>
        <v>0</v>
      </c>
      <c r="O177" s="22">
        <f t="shared" si="67"/>
        <v>0</v>
      </c>
      <c r="P177" s="22">
        <f t="shared" si="68"/>
        <v>0</v>
      </c>
      <c r="S177" s="3">
        <f t="shared" si="51"/>
        <v>0</v>
      </c>
      <c r="T177" s="3">
        <f t="shared" si="52"/>
        <v>15.926064413400001</v>
      </c>
      <c r="U177" s="3">
        <f t="shared" si="53"/>
        <v>0</v>
      </c>
      <c r="V177" s="3">
        <f t="shared" si="54"/>
        <v>0</v>
      </c>
      <c r="W177" s="3">
        <f t="shared" si="55"/>
        <v>0</v>
      </c>
      <c r="X177" s="3">
        <f t="shared" si="56"/>
        <v>0</v>
      </c>
      <c r="AA177" s="3">
        <f t="shared" si="57"/>
        <v>0</v>
      </c>
      <c r="AB177" s="3">
        <f t="shared" si="58"/>
        <v>13.271118938800001</v>
      </c>
      <c r="AC177" s="3">
        <f t="shared" si="59"/>
        <v>0</v>
      </c>
      <c r="AD177" s="3">
        <f t="shared" si="60"/>
        <v>0</v>
      </c>
      <c r="AE177" s="3">
        <f t="shared" si="61"/>
        <v>0</v>
      </c>
      <c r="AF177" s="3">
        <f t="shared" si="62"/>
        <v>0</v>
      </c>
      <c r="AJ177" s="3">
        <f t="shared" si="69"/>
        <v>0</v>
      </c>
      <c r="AK177" s="3">
        <f t="shared" si="70"/>
        <v>-2.6549454745999999</v>
      </c>
      <c r="AL177" s="3">
        <f t="shared" si="71"/>
        <v>-2.6549454745999999</v>
      </c>
      <c r="AM177" s="3">
        <f t="shared" si="72"/>
        <v>0</v>
      </c>
      <c r="AN177" s="3">
        <f t="shared" si="73"/>
        <v>-2.6549454745999999</v>
      </c>
    </row>
    <row r="178" spans="1:40" x14ac:dyDescent="0.25">
      <c r="A178" s="5" t="s">
        <v>287</v>
      </c>
      <c r="B178" s="5" t="s">
        <v>288</v>
      </c>
      <c r="C178" s="18">
        <v>477.60930625499998</v>
      </c>
      <c r="D178" s="6">
        <v>554.208802289</v>
      </c>
      <c r="E178" s="6">
        <f t="shared" si="74"/>
        <v>76.599496034000026</v>
      </c>
      <c r="F178" s="21">
        <f t="shared" si="75"/>
        <v>0.16038107932742596</v>
      </c>
      <c r="G178" s="20">
        <v>32.479819513700001</v>
      </c>
      <c r="H178" s="20">
        <v>30.2590206888</v>
      </c>
      <c r="I178" s="19">
        <v>62938.763032700001</v>
      </c>
      <c r="K178" s="22">
        <f t="shared" si="63"/>
        <v>0</v>
      </c>
      <c r="L178" s="22">
        <f t="shared" si="64"/>
        <v>0</v>
      </c>
      <c r="M178" s="22">
        <f t="shared" si="65"/>
        <v>76.599496034000026</v>
      </c>
      <c r="N178" s="22">
        <f t="shared" si="66"/>
        <v>0</v>
      </c>
      <c r="O178" s="22">
        <f t="shared" si="67"/>
        <v>0</v>
      </c>
      <c r="P178" s="22">
        <f t="shared" si="68"/>
        <v>0</v>
      </c>
      <c r="S178" s="3">
        <f t="shared" si="51"/>
        <v>0</v>
      </c>
      <c r="T178" s="3">
        <f t="shared" si="52"/>
        <v>0</v>
      </c>
      <c r="U178" s="3">
        <f t="shared" si="53"/>
        <v>477.60930625499998</v>
      </c>
      <c r="V178" s="3">
        <f t="shared" si="54"/>
        <v>0</v>
      </c>
      <c r="W178" s="3">
        <f t="shared" si="55"/>
        <v>0</v>
      </c>
      <c r="X178" s="3">
        <f t="shared" si="56"/>
        <v>0</v>
      </c>
      <c r="AA178" s="3">
        <f t="shared" si="57"/>
        <v>0</v>
      </c>
      <c r="AB178" s="3">
        <f t="shared" si="58"/>
        <v>0</v>
      </c>
      <c r="AC178" s="3">
        <f t="shared" si="59"/>
        <v>554.208802289</v>
      </c>
      <c r="AD178" s="3">
        <f t="shared" si="60"/>
        <v>0</v>
      </c>
      <c r="AE178" s="3">
        <f t="shared" si="61"/>
        <v>0</v>
      </c>
      <c r="AF178" s="3">
        <f t="shared" si="62"/>
        <v>0</v>
      </c>
      <c r="AJ178" s="3">
        <f t="shared" si="69"/>
        <v>0</v>
      </c>
      <c r="AK178" s="3">
        <f t="shared" si="70"/>
        <v>0</v>
      </c>
      <c r="AL178" s="3">
        <f t="shared" si="71"/>
        <v>0</v>
      </c>
      <c r="AM178" s="3">
        <f t="shared" si="72"/>
        <v>0</v>
      </c>
      <c r="AN178" s="3">
        <f t="shared" si="73"/>
        <v>0</v>
      </c>
    </row>
    <row r="179" spans="1:40" x14ac:dyDescent="0.25">
      <c r="A179" s="5" t="s">
        <v>289</v>
      </c>
      <c r="B179" s="5" t="s">
        <v>1481</v>
      </c>
      <c r="C179" s="18">
        <v>17.865155626899998</v>
      </c>
      <c r="D179" s="6">
        <v>18.667416467599999</v>
      </c>
      <c r="E179" s="6">
        <f t="shared" si="74"/>
        <v>0.8022608407000007</v>
      </c>
      <c r="F179" s="21">
        <f t="shared" si="75"/>
        <v>4.4906456873625947E-2</v>
      </c>
      <c r="G179" s="20">
        <v>29.742239864199998</v>
      </c>
      <c r="H179" s="20">
        <v>28.8918165591</v>
      </c>
      <c r="I179" s="19">
        <v>60094.978442899999</v>
      </c>
      <c r="K179" s="22">
        <f t="shared" si="63"/>
        <v>0</v>
      </c>
      <c r="L179" s="22">
        <f t="shared" si="64"/>
        <v>0</v>
      </c>
      <c r="M179" s="22">
        <f t="shared" si="65"/>
        <v>0.8022608407000007</v>
      </c>
      <c r="N179" s="22">
        <f t="shared" si="66"/>
        <v>0</v>
      </c>
      <c r="O179" s="22">
        <f t="shared" si="67"/>
        <v>0</v>
      </c>
      <c r="P179" s="22">
        <f t="shared" si="68"/>
        <v>0</v>
      </c>
      <c r="S179" s="3">
        <f t="shared" si="51"/>
        <v>0</v>
      </c>
      <c r="T179" s="3">
        <f t="shared" si="52"/>
        <v>0</v>
      </c>
      <c r="U179" s="3">
        <f t="shared" si="53"/>
        <v>17.865155626899998</v>
      </c>
      <c r="V179" s="3">
        <f t="shared" si="54"/>
        <v>0</v>
      </c>
      <c r="W179" s="3">
        <f t="shared" si="55"/>
        <v>0</v>
      </c>
      <c r="X179" s="3">
        <f t="shared" si="56"/>
        <v>0</v>
      </c>
      <c r="AA179" s="3">
        <f t="shared" si="57"/>
        <v>0</v>
      </c>
      <c r="AB179" s="3">
        <f t="shared" si="58"/>
        <v>0</v>
      </c>
      <c r="AC179" s="3">
        <f t="shared" si="59"/>
        <v>18.667416467599999</v>
      </c>
      <c r="AD179" s="3">
        <f t="shared" si="60"/>
        <v>0</v>
      </c>
      <c r="AE179" s="3">
        <f t="shared" si="61"/>
        <v>0</v>
      </c>
      <c r="AF179" s="3">
        <f t="shared" si="62"/>
        <v>0</v>
      </c>
      <c r="AJ179" s="3">
        <f t="shared" si="69"/>
        <v>0</v>
      </c>
      <c r="AK179" s="3">
        <f t="shared" si="70"/>
        <v>0</v>
      </c>
      <c r="AL179" s="3">
        <f t="shared" si="71"/>
        <v>0</v>
      </c>
      <c r="AM179" s="3">
        <f t="shared" si="72"/>
        <v>0</v>
      </c>
      <c r="AN179" s="3">
        <f t="shared" si="73"/>
        <v>0</v>
      </c>
    </row>
    <row r="180" spans="1:40" x14ac:dyDescent="0.25">
      <c r="A180" s="5" t="s">
        <v>290</v>
      </c>
      <c r="B180" s="5" t="s">
        <v>291</v>
      </c>
      <c r="C180" s="18">
        <v>48.443693144999997</v>
      </c>
      <c r="D180" s="6">
        <v>71.839440230199997</v>
      </c>
      <c r="E180" s="6">
        <f t="shared" si="74"/>
        <v>23.3957470852</v>
      </c>
      <c r="F180" s="21">
        <f t="shared" si="75"/>
        <v>0.48294722318491806</v>
      </c>
      <c r="G180" s="20">
        <v>30.905096756700001</v>
      </c>
      <c r="H180" s="20">
        <v>29.431866800800002</v>
      </c>
      <c r="I180" s="19">
        <v>61218.282945600004</v>
      </c>
      <c r="K180" s="22">
        <f t="shared" si="63"/>
        <v>0</v>
      </c>
      <c r="L180" s="22">
        <f t="shared" si="64"/>
        <v>0</v>
      </c>
      <c r="M180" s="22">
        <f t="shared" si="65"/>
        <v>23.3957470852</v>
      </c>
      <c r="N180" s="22">
        <f t="shared" si="66"/>
        <v>0</v>
      </c>
      <c r="O180" s="22">
        <f t="shared" si="67"/>
        <v>0</v>
      </c>
      <c r="P180" s="22">
        <f t="shared" si="68"/>
        <v>0</v>
      </c>
      <c r="S180" s="3">
        <f t="shared" si="51"/>
        <v>0</v>
      </c>
      <c r="T180" s="3">
        <f t="shared" si="52"/>
        <v>0</v>
      </c>
      <c r="U180" s="3">
        <f t="shared" si="53"/>
        <v>48.443693144999997</v>
      </c>
      <c r="V180" s="3">
        <f t="shared" si="54"/>
        <v>0</v>
      </c>
      <c r="W180" s="3">
        <f t="shared" si="55"/>
        <v>0</v>
      </c>
      <c r="X180" s="3">
        <f t="shared" si="56"/>
        <v>0</v>
      </c>
      <c r="AA180" s="3">
        <f t="shared" si="57"/>
        <v>0</v>
      </c>
      <c r="AB180" s="3">
        <f t="shared" si="58"/>
        <v>0</v>
      </c>
      <c r="AC180" s="3">
        <f t="shared" si="59"/>
        <v>71.839440230199997</v>
      </c>
      <c r="AD180" s="3">
        <f t="shared" si="60"/>
        <v>0</v>
      </c>
      <c r="AE180" s="3">
        <f t="shared" si="61"/>
        <v>0</v>
      </c>
      <c r="AF180" s="3">
        <f t="shared" si="62"/>
        <v>0</v>
      </c>
      <c r="AJ180" s="3">
        <f t="shared" si="69"/>
        <v>0</v>
      </c>
      <c r="AK180" s="3">
        <f t="shared" si="70"/>
        <v>0</v>
      </c>
      <c r="AL180" s="3">
        <f t="shared" si="71"/>
        <v>0</v>
      </c>
      <c r="AM180" s="3">
        <f t="shared" si="72"/>
        <v>0</v>
      </c>
      <c r="AN180" s="3">
        <f t="shared" si="73"/>
        <v>0</v>
      </c>
    </row>
    <row r="181" spans="1:40" x14ac:dyDescent="0.25">
      <c r="A181" s="5" t="s">
        <v>292</v>
      </c>
      <c r="B181" s="5" t="s">
        <v>293</v>
      </c>
      <c r="C181" s="18">
        <v>13.9319770877</v>
      </c>
      <c r="D181" s="6">
        <v>10.837403634599999</v>
      </c>
      <c r="E181" s="6">
        <f t="shared" si="74"/>
        <v>-3.0945734531000006</v>
      </c>
      <c r="F181" s="21">
        <f t="shared" si="75"/>
        <v>-0.22212019396960386</v>
      </c>
      <c r="G181" s="20">
        <v>18.439310859300001</v>
      </c>
      <c r="H181" s="20">
        <v>16.6684471003</v>
      </c>
      <c r="I181" s="19">
        <v>34670.369968600004</v>
      </c>
      <c r="K181" s="22">
        <f t="shared" si="63"/>
        <v>0</v>
      </c>
      <c r="L181" s="22">
        <f t="shared" si="64"/>
        <v>-3.0945734531000006</v>
      </c>
      <c r="M181" s="22">
        <f t="shared" si="65"/>
        <v>0</v>
      </c>
      <c r="N181" s="22">
        <f t="shared" si="66"/>
        <v>0</v>
      </c>
      <c r="O181" s="22">
        <f t="shared" si="67"/>
        <v>0</v>
      </c>
      <c r="P181" s="22">
        <f t="shared" si="68"/>
        <v>0</v>
      </c>
      <c r="S181" s="3">
        <f t="shared" si="51"/>
        <v>0</v>
      </c>
      <c r="T181" s="3">
        <f t="shared" si="52"/>
        <v>13.9319770877</v>
      </c>
      <c r="U181" s="3">
        <f t="shared" si="53"/>
        <v>0</v>
      </c>
      <c r="V181" s="3">
        <f t="shared" si="54"/>
        <v>0</v>
      </c>
      <c r="W181" s="3">
        <f t="shared" si="55"/>
        <v>0</v>
      </c>
      <c r="X181" s="3">
        <f t="shared" si="56"/>
        <v>0</v>
      </c>
      <c r="AA181" s="3">
        <f t="shared" si="57"/>
        <v>0</v>
      </c>
      <c r="AB181" s="3">
        <f t="shared" si="58"/>
        <v>10.837403634599999</v>
      </c>
      <c r="AC181" s="3">
        <f t="shared" si="59"/>
        <v>0</v>
      </c>
      <c r="AD181" s="3">
        <f t="shared" si="60"/>
        <v>0</v>
      </c>
      <c r="AE181" s="3">
        <f t="shared" si="61"/>
        <v>0</v>
      </c>
      <c r="AF181" s="3">
        <f t="shared" si="62"/>
        <v>0</v>
      </c>
      <c r="AJ181" s="3">
        <f t="shared" si="69"/>
        <v>0</v>
      </c>
      <c r="AK181" s="3">
        <f t="shared" si="70"/>
        <v>-3.0945734531000006</v>
      </c>
      <c r="AL181" s="3">
        <f t="shared" si="71"/>
        <v>-3.0945734531000006</v>
      </c>
      <c r="AM181" s="3">
        <f t="shared" si="72"/>
        <v>-3.0945734531000006</v>
      </c>
      <c r="AN181" s="3">
        <f t="shared" si="73"/>
        <v>-3.0945734531000006</v>
      </c>
    </row>
    <row r="182" spans="1:40" x14ac:dyDescent="0.25">
      <c r="A182" s="5" t="s">
        <v>294</v>
      </c>
      <c r="B182" s="5" t="s">
        <v>295</v>
      </c>
      <c r="C182" s="18" t="s">
        <v>739</v>
      </c>
      <c r="D182" s="6">
        <v>17.708389768100002</v>
      </c>
      <c r="E182" s="20" t="s">
        <v>740</v>
      </c>
      <c r="F182" s="20" t="s">
        <v>740</v>
      </c>
      <c r="G182" s="20">
        <v>23.845224395199999</v>
      </c>
      <c r="H182" s="20">
        <v>22.295338857899999</v>
      </c>
      <c r="I182" s="19">
        <v>46374.304824300001</v>
      </c>
      <c r="K182" s="22">
        <f t="shared" si="63"/>
        <v>0</v>
      </c>
      <c r="L182" s="22" t="str">
        <f t="shared" si="64"/>
        <v>Insf. Data</v>
      </c>
      <c r="M182" s="22">
        <f t="shared" si="65"/>
        <v>0</v>
      </c>
      <c r="N182" s="22">
        <f t="shared" si="66"/>
        <v>0</v>
      </c>
      <c r="O182" s="22">
        <f t="shared" si="67"/>
        <v>0</v>
      </c>
      <c r="P182" s="22">
        <f t="shared" si="68"/>
        <v>0</v>
      </c>
      <c r="S182" s="3">
        <f t="shared" si="51"/>
        <v>0</v>
      </c>
      <c r="T182" s="3" t="str">
        <f t="shared" si="52"/>
        <v>&lt;10</v>
      </c>
      <c r="U182" s="3">
        <f t="shared" si="53"/>
        <v>0</v>
      </c>
      <c r="V182" s="3">
        <f t="shared" si="54"/>
        <v>0</v>
      </c>
      <c r="W182" s="3">
        <f t="shared" si="55"/>
        <v>0</v>
      </c>
      <c r="X182" s="3">
        <f t="shared" si="56"/>
        <v>0</v>
      </c>
      <c r="AA182" s="3">
        <f t="shared" si="57"/>
        <v>0</v>
      </c>
      <c r="AB182" s="3">
        <f t="shared" si="58"/>
        <v>17.708389768100002</v>
      </c>
      <c r="AC182" s="3">
        <f t="shared" si="59"/>
        <v>0</v>
      </c>
      <c r="AD182" s="3">
        <f t="shared" si="60"/>
        <v>0</v>
      </c>
      <c r="AE182" s="3">
        <f t="shared" si="61"/>
        <v>0</v>
      </c>
      <c r="AF182" s="3">
        <f t="shared" si="62"/>
        <v>0</v>
      </c>
      <c r="AJ182" s="3">
        <f t="shared" si="69"/>
        <v>0</v>
      </c>
      <c r="AK182" s="3">
        <f t="shared" si="70"/>
        <v>0</v>
      </c>
      <c r="AL182" s="3" t="str">
        <f t="shared" si="71"/>
        <v>Insf. Data</v>
      </c>
      <c r="AM182" s="3">
        <f t="shared" si="72"/>
        <v>0</v>
      </c>
      <c r="AN182" s="3" t="str">
        <f t="shared" si="73"/>
        <v>Insf. Data</v>
      </c>
    </row>
    <row r="183" spans="1:40" x14ac:dyDescent="0.25">
      <c r="A183" s="5" t="s">
        <v>296</v>
      </c>
      <c r="B183" s="5" t="s">
        <v>297</v>
      </c>
      <c r="C183" s="18">
        <v>239.46568172100001</v>
      </c>
      <c r="D183" s="6">
        <v>288.98527161099997</v>
      </c>
      <c r="E183" s="6">
        <f t="shared" si="74"/>
        <v>49.519589889999963</v>
      </c>
      <c r="F183" s="21">
        <f t="shared" si="75"/>
        <v>0.20679201100596506</v>
      </c>
      <c r="G183" s="20">
        <v>43.597256453</v>
      </c>
      <c r="H183" s="20">
        <v>39.003570708700003</v>
      </c>
      <c r="I183" s="19">
        <v>81127.427074099993</v>
      </c>
      <c r="K183" s="22">
        <f t="shared" si="63"/>
        <v>0</v>
      </c>
      <c r="L183" s="22">
        <f t="shared" si="64"/>
        <v>0</v>
      </c>
      <c r="M183" s="22">
        <f t="shared" si="65"/>
        <v>0</v>
      </c>
      <c r="N183" s="22">
        <f t="shared" si="66"/>
        <v>49.519589889999963</v>
      </c>
      <c r="O183" s="22">
        <f t="shared" si="67"/>
        <v>0</v>
      </c>
      <c r="P183" s="22">
        <f t="shared" si="68"/>
        <v>0</v>
      </c>
      <c r="S183" s="3">
        <f t="shared" si="51"/>
        <v>0</v>
      </c>
      <c r="T183" s="3">
        <f t="shared" si="52"/>
        <v>0</v>
      </c>
      <c r="U183" s="3">
        <f t="shared" si="53"/>
        <v>0</v>
      </c>
      <c r="V183" s="3">
        <f t="shared" si="54"/>
        <v>239.46568172100001</v>
      </c>
      <c r="W183" s="3">
        <f t="shared" si="55"/>
        <v>0</v>
      </c>
      <c r="X183" s="3">
        <f t="shared" si="56"/>
        <v>0</v>
      </c>
      <c r="AA183" s="3">
        <f t="shared" si="57"/>
        <v>0</v>
      </c>
      <c r="AB183" s="3">
        <f t="shared" si="58"/>
        <v>0</v>
      </c>
      <c r="AC183" s="3">
        <f t="shared" si="59"/>
        <v>0</v>
      </c>
      <c r="AD183" s="3">
        <f t="shared" si="60"/>
        <v>288.98527161099997</v>
      </c>
      <c r="AE183" s="3">
        <f t="shared" si="61"/>
        <v>0</v>
      </c>
      <c r="AF183" s="3">
        <f t="shared" si="62"/>
        <v>0</v>
      </c>
      <c r="AJ183" s="3">
        <f t="shared" si="69"/>
        <v>0</v>
      </c>
      <c r="AK183" s="3">
        <f t="shared" si="70"/>
        <v>0</v>
      </c>
      <c r="AL183" s="3">
        <f t="shared" si="71"/>
        <v>0</v>
      </c>
      <c r="AM183" s="3">
        <f t="shared" si="72"/>
        <v>0</v>
      </c>
      <c r="AN183" s="3">
        <f t="shared" si="73"/>
        <v>0</v>
      </c>
    </row>
    <row r="184" spans="1:40" x14ac:dyDescent="0.25">
      <c r="A184" s="5" t="s">
        <v>298</v>
      </c>
      <c r="B184" s="5" t="s">
        <v>299</v>
      </c>
      <c r="C184" s="18">
        <v>179.12919844199999</v>
      </c>
      <c r="D184" s="6">
        <v>183.206171474</v>
      </c>
      <c r="E184" s="6">
        <f t="shared" si="74"/>
        <v>4.0769730320000122</v>
      </c>
      <c r="F184" s="21">
        <f t="shared" si="75"/>
        <v>2.2759957993783407E-2</v>
      </c>
      <c r="G184" s="20">
        <v>25.659205948499999</v>
      </c>
      <c r="H184" s="20">
        <v>24.876521093099999</v>
      </c>
      <c r="I184" s="19">
        <v>51743.163873700003</v>
      </c>
      <c r="K184" s="22">
        <f t="shared" si="63"/>
        <v>0</v>
      </c>
      <c r="L184" s="22">
        <f t="shared" si="64"/>
        <v>0</v>
      </c>
      <c r="M184" s="22">
        <f t="shared" si="65"/>
        <v>4.0769730320000122</v>
      </c>
      <c r="N184" s="22">
        <f t="shared" si="66"/>
        <v>0</v>
      </c>
      <c r="O184" s="22">
        <f t="shared" si="67"/>
        <v>0</v>
      </c>
      <c r="P184" s="22">
        <f t="shared" si="68"/>
        <v>0</v>
      </c>
      <c r="S184" s="3">
        <f t="shared" si="51"/>
        <v>0</v>
      </c>
      <c r="T184" s="3">
        <f t="shared" si="52"/>
        <v>0</v>
      </c>
      <c r="U184" s="3">
        <f t="shared" si="53"/>
        <v>179.12919844199999</v>
      </c>
      <c r="V184" s="3">
        <f t="shared" si="54"/>
        <v>0</v>
      </c>
      <c r="W184" s="3">
        <f t="shared" si="55"/>
        <v>0</v>
      </c>
      <c r="X184" s="3">
        <f t="shared" si="56"/>
        <v>0</v>
      </c>
      <c r="AA184" s="3">
        <f t="shared" si="57"/>
        <v>0</v>
      </c>
      <c r="AB184" s="3">
        <f t="shared" si="58"/>
        <v>0</v>
      </c>
      <c r="AC184" s="3">
        <f t="shared" si="59"/>
        <v>183.206171474</v>
      </c>
      <c r="AD184" s="3">
        <f t="shared" si="60"/>
        <v>0</v>
      </c>
      <c r="AE184" s="3">
        <f t="shared" si="61"/>
        <v>0</v>
      </c>
      <c r="AF184" s="3">
        <f t="shared" si="62"/>
        <v>0</v>
      </c>
      <c r="AJ184" s="3">
        <f t="shared" si="69"/>
        <v>0</v>
      </c>
      <c r="AK184" s="3">
        <f t="shared" si="70"/>
        <v>0</v>
      </c>
      <c r="AL184" s="3">
        <f t="shared" si="71"/>
        <v>4.0769730320000122</v>
      </c>
      <c r="AM184" s="3">
        <f t="shared" si="72"/>
        <v>0</v>
      </c>
      <c r="AN184" s="3">
        <f t="shared" si="73"/>
        <v>0</v>
      </c>
    </row>
    <row r="185" spans="1:40" x14ac:dyDescent="0.25">
      <c r="A185" s="5" t="s">
        <v>300</v>
      </c>
      <c r="B185" s="5" t="s">
        <v>301</v>
      </c>
      <c r="C185" s="18">
        <v>289.04891039699999</v>
      </c>
      <c r="D185" s="6">
        <v>211.638390894</v>
      </c>
      <c r="E185" s="6">
        <f t="shared" si="74"/>
        <v>-77.410519502999989</v>
      </c>
      <c r="F185" s="21">
        <f t="shared" si="75"/>
        <v>-0.26781114447613369</v>
      </c>
      <c r="G185" s="20">
        <v>20.790322346899998</v>
      </c>
      <c r="H185" s="20">
        <v>18.7159248619</v>
      </c>
      <c r="I185" s="19">
        <v>38929.123712699999</v>
      </c>
      <c r="K185" s="22">
        <f t="shared" si="63"/>
        <v>0</v>
      </c>
      <c r="L185" s="22">
        <f t="shared" si="64"/>
        <v>-77.410519502999989</v>
      </c>
      <c r="M185" s="22">
        <f t="shared" si="65"/>
        <v>0</v>
      </c>
      <c r="N185" s="22">
        <f t="shared" si="66"/>
        <v>0</v>
      </c>
      <c r="O185" s="22">
        <f t="shared" si="67"/>
        <v>0</v>
      </c>
      <c r="P185" s="22">
        <f t="shared" si="68"/>
        <v>0</v>
      </c>
      <c r="S185" s="3">
        <f t="shared" si="51"/>
        <v>0</v>
      </c>
      <c r="T185" s="3">
        <f t="shared" si="52"/>
        <v>289.04891039699999</v>
      </c>
      <c r="U185" s="3">
        <f t="shared" si="53"/>
        <v>0</v>
      </c>
      <c r="V185" s="3">
        <f t="shared" si="54"/>
        <v>0</v>
      </c>
      <c r="W185" s="3">
        <f t="shared" si="55"/>
        <v>0</v>
      </c>
      <c r="X185" s="3">
        <f t="shared" si="56"/>
        <v>0</v>
      </c>
      <c r="AA185" s="3">
        <f t="shared" si="57"/>
        <v>0</v>
      </c>
      <c r="AB185" s="3">
        <f t="shared" si="58"/>
        <v>211.638390894</v>
      </c>
      <c r="AC185" s="3">
        <f t="shared" si="59"/>
        <v>0</v>
      </c>
      <c r="AD185" s="3">
        <f t="shared" si="60"/>
        <v>0</v>
      </c>
      <c r="AE185" s="3">
        <f t="shared" si="61"/>
        <v>0</v>
      </c>
      <c r="AF185" s="3">
        <f t="shared" si="62"/>
        <v>0</v>
      </c>
      <c r="AJ185" s="3">
        <f t="shared" si="69"/>
        <v>0</v>
      </c>
      <c r="AK185" s="3">
        <f t="shared" si="70"/>
        <v>-77.410519502999989</v>
      </c>
      <c r="AL185" s="3">
        <f t="shared" si="71"/>
        <v>-77.410519502999989</v>
      </c>
      <c r="AM185" s="3">
        <f t="shared" si="72"/>
        <v>0</v>
      </c>
      <c r="AN185" s="3">
        <f t="shared" si="73"/>
        <v>-77.410519502999989</v>
      </c>
    </row>
    <row r="186" spans="1:40" x14ac:dyDescent="0.25">
      <c r="A186" s="5" t="s">
        <v>302</v>
      </c>
      <c r="B186" s="5" t="s">
        <v>303</v>
      </c>
      <c r="C186" s="18">
        <v>240.392590848</v>
      </c>
      <c r="D186" s="6">
        <v>235.02914374900001</v>
      </c>
      <c r="E186" s="6">
        <f t="shared" si="74"/>
        <v>-5.3634470989999841</v>
      </c>
      <c r="F186" s="21">
        <f t="shared" si="75"/>
        <v>-2.2311199692470082E-2</v>
      </c>
      <c r="G186" s="20">
        <v>24.666057626800001</v>
      </c>
      <c r="H186" s="20">
        <v>21.620470304299999</v>
      </c>
      <c r="I186" s="19">
        <v>44970.578232899999</v>
      </c>
      <c r="K186" s="22">
        <f t="shared" si="63"/>
        <v>0</v>
      </c>
      <c r="L186" s="22">
        <f t="shared" si="64"/>
        <v>-5.3634470989999841</v>
      </c>
      <c r="M186" s="22">
        <f t="shared" si="65"/>
        <v>0</v>
      </c>
      <c r="N186" s="22">
        <f t="shared" si="66"/>
        <v>0</v>
      </c>
      <c r="O186" s="22">
        <f t="shared" si="67"/>
        <v>0</v>
      </c>
      <c r="P186" s="22">
        <f t="shared" si="68"/>
        <v>0</v>
      </c>
      <c r="S186" s="3">
        <f t="shared" si="51"/>
        <v>0</v>
      </c>
      <c r="T186" s="3">
        <f t="shared" si="52"/>
        <v>240.392590848</v>
      </c>
      <c r="U186" s="3">
        <f t="shared" si="53"/>
        <v>0</v>
      </c>
      <c r="V186" s="3">
        <f t="shared" si="54"/>
        <v>0</v>
      </c>
      <c r="W186" s="3">
        <f t="shared" si="55"/>
        <v>0</v>
      </c>
      <c r="X186" s="3">
        <f t="shared" si="56"/>
        <v>0</v>
      </c>
      <c r="AA186" s="3">
        <f t="shared" si="57"/>
        <v>0</v>
      </c>
      <c r="AB186" s="3">
        <f t="shared" si="58"/>
        <v>235.02914374900001</v>
      </c>
      <c r="AC186" s="3">
        <f t="shared" si="59"/>
        <v>0</v>
      </c>
      <c r="AD186" s="3">
        <f t="shared" si="60"/>
        <v>0</v>
      </c>
      <c r="AE186" s="3">
        <f t="shared" si="61"/>
        <v>0</v>
      </c>
      <c r="AF186" s="3">
        <f t="shared" si="62"/>
        <v>0</v>
      </c>
      <c r="AJ186" s="3">
        <f t="shared" si="69"/>
        <v>0</v>
      </c>
      <c r="AK186" s="3">
        <f t="shared" si="70"/>
        <v>0</v>
      </c>
      <c r="AL186" s="3">
        <f t="shared" si="71"/>
        <v>-5.3634470989999841</v>
      </c>
      <c r="AM186" s="3">
        <f t="shared" si="72"/>
        <v>0</v>
      </c>
      <c r="AN186" s="3">
        <f t="shared" si="73"/>
        <v>-5.3634470989999841</v>
      </c>
    </row>
    <row r="187" spans="1:40" x14ac:dyDescent="0.25">
      <c r="A187" s="5" t="s">
        <v>304</v>
      </c>
      <c r="B187" s="5" t="s">
        <v>305</v>
      </c>
      <c r="C187" s="18">
        <v>88.704057925599997</v>
      </c>
      <c r="D187" s="6">
        <v>127.469740996</v>
      </c>
      <c r="E187" s="6">
        <f t="shared" si="74"/>
        <v>38.765683070400001</v>
      </c>
      <c r="F187" s="21">
        <f t="shared" si="75"/>
        <v>0.43702265687680814</v>
      </c>
      <c r="G187" s="20">
        <v>24.967155636800001</v>
      </c>
      <c r="H187" s="20">
        <v>19.363653610299998</v>
      </c>
      <c r="I187" s="19">
        <v>40276.399509499999</v>
      </c>
      <c r="K187" s="22">
        <f t="shared" si="63"/>
        <v>0</v>
      </c>
      <c r="L187" s="22">
        <f t="shared" si="64"/>
        <v>38.765683070400001</v>
      </c>
      <c r="M187" s="22">
        <f t="shared" si="65"/>
        <v>0</v>
      </c>
      <c r="N187" s="22">
        <f t="shared" si="66"/>
        <v>0</v>
      </c>
      <c r="O187" s="22">
        <f t="shared" si="67"/>
        <v>0</v>
      </c>
      <c r="P187" s="22">
        <f t="shared" si="68"/>
        <v>0</v>
      </c>
      <c r="S187" s="3">
        <f t="shared" si="51"/>
        <v>0</v>
      </c>
      <c r="T187" s="3">
        <f t="shared" si="52"/>
        <v>88.704057925599997</v>
      </c>
      <c r="U187" s="3">
        <f t="shared" si="53"/>
        <v>0</v>
      </c>
      <c r="V187" s="3">
        <f t="shared" si="54"/>
        <v>0</v>
      </c>
      <c r="W187" s="3">
        <f t="shared" si="55"/>
        <v>0</v>
      </c>
      <c r="X187" s="3">
        <f t="shared" si="56"/>
        <v>0</v>
      </c>
      <c r="AA187" s="3">
        <f t="shared" si="57"/>
        <v>0</v>
      </c>
      <c r="AB187" s="3">
        <f t="shared" si="58"/>
        <v>127.469740996</v>
      </c>
      <c r="AC187" s="3">
        <f t="shared" si="59"/>
        <v>0</v>
      </c>
      <c r="AD187" s="3">
        <f t="shared" si="60"/>
        <v>0</v>
      </c>
      <c r="AE187" s="3">
        <f t="shared" si="61"/>
        <v>0</v>
      </c>
      <c r="AF187" s="3">
        <f t="shared" si="62"/>
        <v>0</v>
      </c>
      <c r="AJ187" s="3">
        <f t="shared" si="69"/>
        <v>0</v>
      </c>
      <c r="AK187" s="3">
        <f t="shared" si="70"/>
        <v>38.765683070400001</v>
      </c>
      <c r="AL187" s="3">
        <f t="shared" si="71"/>
        <v>38.765683070400001</v>
      </c>
      <c r="AM187" s="3">
        <f t="shared" si="72"/>
        <v>0</v>
      </c>
      <c r="AN187" s="3">
        <f t="shared" si="73"/>
        <v>38.765683070400001</v>
      </c>
    </row>
    <row r="188" spans="1:40" x14ac:dyDescent="0.25">
      <c r="A188" s="5" t="s">
        <v>1482</v>
      </c>
      <c r="B188" s="5" t="s">
        <v>1483</v>
      </c>
      <c r="C188" s="18">
        <v>20.578231377400002</v>
      </c>
      <c r="D188" s="6">
        <v>15.8499066345</v>
      </c>
      <c r="E188" s="6">
        <f t="shared" si="74"/>
        <v>-4.7283247429000017</v>
      </c>
      <c r="F188" s="21">
        <f t="shared" si="75"/>
        <v>-0.22977313531875601</v>
      </c>
      <c r="G188" s="20">
        <v>55.727543257900003</v>
      </c>
      <c r="H188" s="20">
        <v>57.690507967899997</v>
      </c>
      <c r="I188" s="19">
        <v>119996.25657300001</v>
      </c>
      <c r="K188" s="22">
        <f t="shared" si="63"/>
        <v>0</v>
      </c>
      <c r="L188" s="22">
        <f t="shared" si="64"/>
        <v>0</v>
      </c>
      <c r="M188" s="22">
        <f t="shared" si="65"/>
        <v>0</v>
      </c>
      <c r="N188" s="22">
        <f t="shared" si="66"/>
        <v>0</v>
      </c>
      <c r="O188" s="22">
        <f t="shared" si="67"/>
        <v>-4.7283247429000017</v>
      </c>
      <c r="P188" s="22">
        <f t="shared" si="68"/>
        <v>0</v>
      </c>
      <c r="S188" s="3">
        <f t="shared" si="51"/>
        <v>0</v>
      </c>
      <c r="T188" s="3">
        <f t="shared" si="52"/>
        <v>0</v>
      </c>
      <c r="U188" s="3">
        <f t="shared" si="53"/>
        <v>0</v>
      </c>
      <c r="V188" s="3">
        <f t="shared" si="54"/>
        <v>0</v>
      </c>
      <c r="W188" s="3">
        <f t="shared" si="55"/>
        <v>20.578231377400002</v>
      </c>
      <c r="X188" s="3">
        <f t="shared" si="56"/>
        <v>0</v>
      </c>
      <c r="AA188" s="3">
        <f t="shared" si="57"/>
        <v>0</v>
      </c>
      <c r="AB188" s="3">
        <f t="shared" si="58"/>
        <v>0</v>
      </c>
      <c r="AC188" s="3">
        <f t="shared" si="59"/>
        <v>0</v>
      </c>
      <c r="AD188" s="3">
        <f t="shared" si="60"/>
        <v>0</v>
      </c>
      <c r="AE188" s="3">
        <f t="shared" si="61"/>
        <v>15.8499066345</v>
      </c>
      <c r="AF188" s="3">
        <f t="shared" si="62"/>
        <v>0</v>
      </c>
      <c r="AJ188" s="3">
        <f t="shared" si="69"/>
        <v>0</v>
      </c>
      <c r="AK188" s="3">
        <f t="shared" si="70"/>
        <v>0</v>
      </c>
      <c r="AL188" s="3">
        <f t="shared" si="71"/>
        <v>0</v>
      </c>
      <c r="AM188" s="3">
        <f t="shared" si="72"/>
        <v>0</v>
      </c>
      <c r="AN188" s="3">
        <f t="shared" si="73"/>
        <v>0</v>
      </c>
    </row>
    <row r="189" spans="1:40" x14ac:dyDescent="0.25">
      <c r="A189" s="5" t="s">
        <v>306</v>
      </c>
      <c r="B189" s="5" t="s">
        <v>307</v>
      </c>
      <c r="C189" s="18">
        <v>139.82680747800001</v>
      </c>
      <c r="D189" s="6">
        <v>226.48778385700001</v>
      </c>
      <c r="E189" s="6">
        <f t="shared" si="74"/>
        <v>86.660976379000004</v>
      </c>
      <c r="F189" s="21">
        <f t="shared" si="75"/>
        <v>0.61977368962410895</v>
      </c>
      <c r="G189" s="20">
        <v>21.420279974300001</v>
      </c>
      <c r="H189" s="20">
        <v>19.992809650800002</v>
      </c>
      <c r="I189" s="19">
        <v>41585.044073700003</v>
      </c>
      <c r="K189" s="22">
        <f t="shared" si="63"/>
        <v>0</v>
      </c>
      <c r="L189" s="22">
        <f t="shared" si="64"/>
        <v>86.660976379000004</v>
      </c>
      <c r="M189" s="22">
        <f t="shared" si="65"/>
        <v>0</v>
      </c>
      <c r="N189" s="22">
        <f t="shared" si="66"/>
        <v>0</v>
      </c>
      <c r="O189" s="22">
        <f t="shared" si="67"/>
        <v>0</v>
      </c>
      <c r="P189" s="22">
        <f t="shared" si="68"/>
        <v>0</v>
      </c>
      <c r="S189" s="3">
        <f t="shared" si="51"/>
        <v>0</v>
      </c>
      <c r="T189" s="3">
        <f t="shared" si="52"/>
        <v>139.82680747800001</v>
      </c>
      <c r="U189" s="3">
        <f t="shared" si="53"/>
        <v>0</v>
      </c>
      <c r="V189" s="3">
        <f t="shared" si="54"/>
        <v>0</v>
      </c>
      <c r="W189" s="3">
        <f t="shared" si="55"/>
        <v>0</v>
      </c>
      <c r="X189" s="3">
        <f t="shared" si="56"/>
        <v>0</v>
      </c>
      <c r="AA189" s="3">
        <f t="shared" si="57"/>
        <v>0</v>
      </c>
      <c r="AB189" s="3">
        <f t="shared" si="58"/>
        <v>226.48778385700001</v>
      </c>
      <c r="AC189" s="3">
        <f t="shared" si="59"/>
        <v>0</v>
      </c>
      <c r="AD189" s="3">
        <f t="shared" si="60"/>
        <v>0</v>
      </c>
      <c r="AE189" s="3">
        <f t="shared" si="61"/>
        <v>0</v>
      </c>
      <c r="AF189" s="3">
        <f t="shared" si="62"/>
        <v>0</v>
      </c>
      <c r="AJ189" s="3">
        <f t="shared" si="69"/>
        <v>0</v>
      </c>
      <c r="AK189" s="3">
        <f t="shared" si="70"/>
        <v>86.660976379000004</v>
      </c>
      <c r="AL189" s="3">
        <f t="shared" si="71"/>
        <v>86.660976379000004</v>
      </c>
      <c r="AM189" s="3">
        <f t="shared" si="72"/>
        <v>0</v>
      </c>
      <c r="AN189" s="3">
        <f t="shared" si="73"/>
        <v>86.660976379000004</v>
      </c>
    </row>
    <row r="190" spans="1:40" x14ac:dyDescent="0.25">
      <c r="A190" s="5" t="s">
        <v>308</v>
      </c>
      <c r="B190" s="5" t="s">
        <v>309</v>
      </c>
      <c r="C190" s="18">
        <v>219.804582315</v>
      </c>
      <c r="D190" s="6">
        <v>244.75441331799999</v>
      </c>
      <c r="E190" s="6">
        <f t="shared" si="74"/>
        <v>24.949831002999986</v>
      </c>
      <c r="F190" s="21">
        <f t="shared" si="75"/>
        <v>0.11350914862750497</v>
      </c>
      <c r="G190" s="20">
        <v>21.191254678899998</v>
      </c>
      <c r="H190" s="20">
        <v>20.8972382159</v>
      </c>
      <c r="I190" s="19">
        <v>43466.255489100004</v>
      </c>
      <c r="K190" s="22">
        <f t="shared" si="63"/>
        <v>0</v>
      </c>
      <c r="L190" s="22">
        <f t="shared" si="64"/>
        <v>24.949831002999986</v>
      </c>
      <c r="M190" s="22">
        <f t="shared" si="65"/>
        <v>0</v>
      </c>
      <c r="N190" s="22">
        <f t="shared" si="66"/>
        <v>0</v>
      </c>
      <c r="O190" s="22">
        <f t="shared" si="67"/>
        <v>0</v>
      </c>
      <c r="P190" s="22">
        <f t="shared" si="68"/>
        <v>0</v>
      </c>
      <c r="S190" s="3">
        <f t="shared" si="51"/>
        <v>0</v>
      </c>
      <c r="T190" s="3">
        <f t="shared" si="52"/>
        <v>219.804582315</v>
      </c>
      <c r="U190" s="3">
        <f t="shared" si="53"/>
        <v>0</v>
      </c>
      <c r="V190" s="3">
        <f t="shared" si="54"/>
        <v>0</v>
      </c>
      <c r="W190" s="3">
        <f t="shared" si="55"/>
        <v>0</v>
      </c>
      <c r="X190" s="3">
        <f t="shared" si="56"/>
        <v>0</v>
      </c>
      <c r="AA190" s="3">
        <f t="shared" si="57"/>
        <v>0</v>
      </c>
      <c r="AB190" s="3">
        <f t="shared" si="58"/>
        <v>244.75441331799999</v>
      </c>
      <c r="AC190" s="3">
        <f t="shared" si="59"/>
        <v>0</v>
      </c>
      <c r="AD190" s="3">
        <f t="shared" si="60"/>
        <v>0</v>
      </c>
      <c r="AE190" s="3">
        <f t="shared" si="61"/>
        <v>0</v>
      </c>
      <c r="AF190" s="3">
        <f t="shared" si="62"/>
        <v>0</v>
      </c>
      <c r="AJ190" s="3">
        <f t="shared" si="69"/>
        <v>0</v>
      </c>
      <c r="AK190" s="3">
        <f t="shared" si="70"/>
        <v>0</v>
      </c>
      <c r="AL190" s="3">
        <f t="shared" si="71"/>
        <v>24.949831002999986</v>
      </c>
      <c r="AM190" s="3">
        <f t="shared" si="72"/>
        <v>0</v>
      </c>
      <c r="AN190" s="3">
        <f t="shared" si="73"/>
        <v>24.949831002999986</v>
      </c>
    </row>
    <row r="191" spans="1:40" x14ac:dyDescent="0.25">
      <c r="A191" s="5" t="s">
        <v>310</v>
      </c>
      <c r="B191" s="5" t="s">
        <v>311</v>
      </c>
      <c r="C191" s="18">
        <v>149.26342855600001</v>
      </c>
      <c r="D191" s="6">
        <v>190.504822709</v>
      </c>
      <c r="E191" s="6">
        <f t="shared" si="74"/>
        <v>41.241394152999987</v>
      </c>
      <c r="F191" s="21">
        <f t="shared" si="75"/>
        <v>0.27629938928762593</v>
      </c>
      <c r="G191" s="20">
        <v>23.709549653100002</v>
      </c>
      <c r="H191" s="20">
        <v>22.3887171907</v>
      </c>
      <c r="I191" s="19">
        <v>46568.531756700002</v>
      </c>
      <c r="K191" s="22">
        <f t="shared" si="63"/>
        <v>0</v>
      </c>
      <c r="L191" s="22">
        <f t="shared" si="64"/>
        <v>41.241394152999987</v>
      </c>
      <c r="M191" s="22">
        <f t="shared" si="65"/>
        <v>0</v>
      </c>
      <c r="N191" s="22">
        <f t="shared" si="66"/>
        <v>0</v>
      </c>
      <c r="O191" s="22">
        <f t="shared" si="67"/>
        <v>0</v>
      </c>
      <c r="P191" s="22">
        <f t="shared" si="68"/>
        <v>0</v>
      </c>
      <c r="S191" s="3">
        <f t="shared" si="51"/>
        <v>0</v>
      </c>
      <c r="T191" s="3">
        <f t="shared" si="52"/>
        <v>149.26342855600001</v>
      </c>
      <c r="U191" s="3">
        <f t="shared" si="53"/>
        <v>0</v>
      </c>
      <c r="V191" s="3">
        <f t="shared" si="54"/>
        <v>0</v>
      </c>
      <c r="W191" s="3">
        <f t="shared" si="55"/>
        <v>0</v>
      </c>
      <c r="X191" s="3">
        <f t="shared" si="56"/>
        <v>0</v>
      </c>
      <c r="AA191" s="3">
        <f t="shared" si="57"/>
        <v>0</v>
      </c>
      <c r="AB191" s="3">
        <f t="shared" si="58"/>
        <v>190.504822709</v>
      </c>
      <c r="AC191" s="3">
        <f t="shared" si="59"/>
        <v>0</v>
      </c>
      <c r="AD191" s="3">
        <f t="shared" si="60"/>
        <v>0</v>
      </c>
      <c r="AE191" s="3">
        <f t="shared" si="61"/>
        <v>0</v>
      </c>
      <c r="AF191" s="3">
        <f t="shared" si="62"/>
        <v>0</v>
      </c>
      <c r="AJ191" s="3">
        <f t="shared" si="69"/>
        <v>0</v>
      </c>
      <c r="AK191" s="3">
        <f t="shared" si="70"/>
        <v>0</v>
      </c>
      <c r="AL191" s="3">
        <f t="shared" si="71"/>
        <v>41.241394152999987</v>
      </c>
      <c r="AM191" s="3">
        <f t="shared" si="72"/>
        <v>0</v>
      </c>
      <c r="AN191" s="3">
        <f t="shared" si="73"/>
        <v>41.241394152999987</v>
      </c>
    </row>
    <row r="192" spans="1:40" x14ac:dyDescent="0.25">
      <c r="A192" s="5" t="s">
        <v>312</v>
      </c>
      <c r="B192" s="5" t="s">
        <v>313</v>
      </c>
      <c r="C192" s="18">
        <v>25.831681973999999</v>
      </c>
      <c r="D192" s="6">
        <v>11.781218991399999</v>
      </c>
      <c r="E192" s="6">
        <f t="shared" si="74"/>
        <v>-14.050462982599999</v>
      </c>
      <c r="F192" s="21">
        <f t="shared" si="75"/>
        <v>-0.54392365920043517</v>
      </c>
      <c r="G192" s="20" t="s">
        <v>740</v>
      </c>
      <c r="H192" s="20" t="s">
        <v>740</v>
      </c>
      <c r="I192" s="19" t="s">
        <v>740</v>
      </c>
      <c r="K192" s="22">
        <f t="shared" si="63"/>
        <v>0</v>
      </c>
      <c r="L192" s="22">
        <f t="shared" si="64"/>
        <v>0</v>
      </c>
      <c r="M192" s="22">
        <f t="shared" si="65"/>
        <v>0</v>
      </c>
      <c r="N192" s="22">
        <f t="shared" si="66"/>
        <v>0</v>
      </c>
      <c r="O192" s="22">
        <f t="shared" si="67"/>
        <v>0</v>
      </c>
      <c r="P192" s="22">
        <f t="shared" si="68"/>
        <v>-14.050462982599999</v>
      </c>
      <c r="S192" s="3">
        <f t="shared" si="51"/>
        <v>0</v>
      </c>
      <c r="T192" s="3">
        <f t="shared" si="52"/>
        <v>0</v>
      </c>
      <c r="U192" s="3">
        <f t="shared" si="53"/>
        <v>0</v>
      </c>
      <c r="V192" s="3">
        <f t="shared" si="54"/>
        <v>0</v>
      </c>
      <c r="W192" s="3">
        <f t="shared" si="55"/>
        <v>0</v>
      </c>
      <c r="X192" s="3">
        <f t="shared" si="56"/>
        <v>25.831681973999999</v>
      </c>
      <c r="AA192" s="3">
        <f t="shared" si="57"/>
        <v>0</v>
      </c>
      <c r="AB192" s="3">
        <f t="shared" si="58"/>
        <v>0</v>
      </c>
      <c r="AC192" s="3">
        <f t="shared" si="59"/>
        <v>0</v>
      </c>
      <c r="AD192" s="3">
        <f t="shared" si="60"/>
        <v>0</v>
      </c>
      <c r="AE192" s="3">
        <f t="shared" si="61"/>
        <v>0</v>
      </c>
      <c r="AF192" s="3">
        <f t="shared" si="62"/>
        <v>11.781218991399999</v>
      </c>
      <c r="AJ192" s="3">
        <f t="shared" si="69"/>
        <v>0</v>
      </c>
      <c r="AK192" s="3">
        <f t="shared" si="70"/>
        <v>0</v>
      </c>
      <c r="AL192" s="3">
        <f t="shared" si="71"/>
        <v>0</v>
      </c>
      <c r="AM192" s="3">
        <f t="shared" si="72"/>
        <v>0</v>
      </c>
      <c r="AN192" s="3">
        <f t="shared" si="73"/>
        <v>0</v>
      </c>
    </row>
    <row r="193" spans="1:40" x14ac:dyDescent="0.25">
      <c r="A193" s="5" t="s">
        <v>314</v>
      </c>
      <c r="B193" s="5" t="s">
        <v>315</v>
      </c>
      <c r="C193" s="18">
        <v>617.66207632199996</v>
      </c>
      <c r="D193" s="6">
        <v>655.80726265500005</v>
      </c>
      <c r="E193" s="6">
        <f t="shared" si="74"/>
        <v>38.145186333000083</v>
      </c>
      <c r="F193" s="21">
        <f t="shared" si="75"/>
        <v>6.1757371539052065E-2</v>
      </c>
      <c r="G193" s="20">
        <v>17.527265726700001</v>
      </c>
      <c r="H193" s="20">
        <v>14.1809538681</v>
      </c>
      <c r="I193" s="19">
        <v>29496.3840456</v>
      </c>
      <c r="K193" s="22">
        <f t="shared" si="63"/>
        <v>0</v>
      </c>
      <c r="L193" s="22">
        <f t="shared" si="64"/>
        <v>38.145186333000083</v>
      </c>
      <c r="M193" s="22">
        <f t="shared" si="65"/>
        <v>0</v>
      </c>
      <c r="N193" s="22">
        <f t="shared" si="66"/>
        <v>0</v>
      </c>
      <c r="O193" s="22">
        <f t="shared" si="67"/>
        <v>0</v>
      </c>
      <c r="P193" s="22">
        <f t="shared" si="68"/>
        <v>0</v>
      </c>
      <c r="S193" s="3">
        <f t="shared" si="51"/>
        <v>0</v>
      </c>
      <c r="T193" s="3">
        <f t="shared" si="52"/>
        <v>617.66207632199996</v>
      </c>
      <c r="U193" s="3">
        <f t="shared" si="53"/>
        <v>0</v>
      </c>
      <c r="V193" s="3">
        <f t="shared" si="54"/>
        <v>0</v>
      </c>
      <c r="W193" s="3">
        <f t="shared" si="55"/>
        <v>0</v>
      </c>
      <c r="X193" s="3">
        <f t="shared" si="56"/>
        <v>0</v>
      </c>
      <c r="AA193" s="3">
        <f t="shared" si="57"/>
        <v>0</v>
      </c>
      <c r="AB193" s="3">
        <f t="shared" si="58"/>
        <v>655.80726265500005</v>
      </c>
      <c r="AC193" s="3">
        <f t="shared" si="59"/>
        <v>0</v>
      </c>
      <c r="AD193" s="3">
        <f t="shared" si="60"/>
        <v>0</v>
      </c>
      <c r="AE193" s="3">
        <f t="shared" si="61"/>
        <v>0</v>
      </c>
      <c r="AF193" s="3">
        <f t="shared" si="62"/>
        <v>0</v>
      </c>
      <c r="AJ193" s="3">
        <f t="shared" si="69"/>
        <v>0</v>
      </c>
      <c r="AK193" s="3">
        <f t="shared" si="70"/>
        <v>38.145186333000083</v>
      </c>
      <c r="AL193" s="3">
        <f t="shared" si="71"/>
        <v>38.145186333000083</v>
      </c>
      <c r="AM193" s="3">
        <f t="shared" si="72"/>
        <v>38.145186333000083</v>
      </c>
      <c r="AN193" s="3">
        <f t="shared" si="73"/>
        <v>38.145186333000083</v>
      </c>
    </row>
    <row r="194" spans="1:40" x14ac:dyDescent="0.25">
      <c r="A194" s="5" t="s">
        <v>316</v>
      </c>
      <c r="B194" s="5" t="s">
        <v>317</v>
      </c>
      <c r="C194" s="18">
        <v>1751.2349465699999</v>
      </c>
      <c r="D194" s="6">
        <v>2103.7025681300001</v>
      </c>
      <c r="E194" s="6">
        <f t="shared" si="74"/>
        <v>352.46762156000023</v>
      </c>
      <c r="F194" s="21">
        <f t="shared" si="75"/>
        <v>0.20126803787826963</v>
      </c>
      <c r="G194" s="20">
        <v>27.889635220799999</v>
      </c>
      <c r="H194" s="20">
        <v>27.746803551799999</v>
      </c>
      <c r="I194" s="19">
        <v>57713.351387800001</v>
      </c>
      <c r="K194" s="22">
        <f t="shared" si="63"/>
        <v>0</v>
      </c>
      <c r="L194" s="22">
        <f t="shared" si="64"/>
        <v>0</v>
      </c>
      <c r="M194" s="22">
        <f t="shared" si="65"/>
        <v>352.46762156000023</v>
      </c>
      <c r="N194" s="22">
        <f t="shared" si="66"/>
        <v>0</v>
      </c>
      <c r="O194" s="22">
        <f t="shared" si="67"/>
        <v>0</v>
      </c>
      <c r="P194" s="22">
        <f t="shared" si="68"/>
        <v>0</v>
      </c>
      <c r="S194" s="3">
        <f t="shared" si="51"/>
        <v>0</v>
      </c>
      <c r="T194" s="3">
        <f t="shared" si="52"/>
        <v>0</v>
      </c>
      <c r="U194" s="3">
        <f t="shared" si="53"/>
        <v>1751.2349465699999</v>
      </c>
      <c r="V194" s="3">
        <f t="shared" si="54"/>
        <v>0</v>
      </c>
      <c r="W194" s="3">
        <f t="shared" si="55"/>
        <v>0</v>
      </c>
      <c r="X194" s="3">
        <f t="shared" si="56"/>
        <v>0</v>
      </c>
      <c r="AA194" s="3">
        <f t="shared" si="57"/>
        <v>0</v>
      </c>
      <c r="AB194" s="3">
        <f t="shared" si="58"/>
        <v>0</v>
      </c>
      <c r="AC194" s="3">
        <f t="shared" si="59"/>
        <v>2103.7025681300001</v>
      </c>
      <c r="AD194" s="3">
        <f t="shared" si="60"/>
        <v>0</v>
      </c>
      <c r="AE194" s="3">
        <f t="shared" si="61"/>
        <v>0</v>
      </c>
      <c r="AF194" s="3">
        <f t="shared" si="62"/>
        <v>0</v>
      </c>
      <c r="AJ194" s="3">
        <f t="shared" si="69"/>
        <v>0</v>
      </c>
      <c r="AK194" s="3">
        <f t="shared" si="70"/>
        <v>0</v>
      </c>
      <c r="AL194" s="3">
        <f t="shared" si="71"/>
        <v>352.46762156000023</v>
      </c>
      <c r="AM194" s="3">
        <f t="shared" si="72"/>
        <v>0</v>
      </c>
      <c r="AN194" s="3">
        <f t="shared" si="73"/>
        <v>0</v>
      </c>
    </row>
    <row r="195" spans="1:40" x14ac:dyDescent="0.25">
      <c r="A195" s="5" t="s">
        <v>318</v>
      </c>
      <c r="B195" s="5" t="s">
        <v>319</v>
      </c>
      <c r="C195" s="18">
        <v>119.686452762</v>
      </c>
      <c r="D195" s="6">
        <v>200.64475370100001</v>
      </c>
      <c r="E195" s="6">
        <f t="shared" si="74"/>
        <v>80.958300939000011</v>
      </c>
      <c r="F195" s="21">
        <f t="shared" si="75"/>
        <v>0.6764199211416847</v>
      </c>
      <c r="G195" s="20">
        <v>25.707318900000001</v>
      </c>
      <c r="H195" s="20">
        <v>26.0815965844</v>
      </c>
      <c r="I195" s="19">
        <v>54249.720895500002</v>
      </c>
      <c r="K195" s="22">
        <f t="shared" si="63"/>
        <v>0</v>
      </c>
      <c r="L195" s="22">
        <f t="shared" si="64"/>
        <v>0</v>
      </c>
      <c r="M195" s="22">
        <f t="shared" si="65"/>
        <v>80.958300939000011</v>
      </c>
      <c r="N195" s="22">
        <f t="shared" si="66"/>
        <v>0</v>
      </c>
      <c r="O195" s="22">
        <f t="shared" si="67"/>
        <v>0</v>
      </c>
      <c r="P195" s="22">
        <f t="shared" si="68"/>
        <v>0</v>
      </c>
      <c r="S195" s="3">
        <f t="shared" si="51"/>
        <v>0</v>
      </c>
      <c r="T195" s="3">
        <f t="shared" si="52"/>
        <v>0</v>
      </c>
      <c r="U195" s="3">
        <f t="shared" si="53"/>
        <v>119.686452762</v>
      </c>
      <c r="V195" s="3">
        <f t="shared" si="54"/>
        <v>0</v>
      </c>
      <c r="W195" s="3">
        <f t="shared" si="55"/>
        <v>0</v>
      </c>
      <c r="X195" s="3">
        <f t="shared" si="56"/>
        <v>0</v>
      </c>
      <c r="AA195" s="3">
        <f t="shared" si="57"/>
        <v>0</v>
      </c>
      <c r="AB195" s="3">
        <f t="shared" si="58"/>
        <v>0</v>
      </c>
      <c r="AC195" s="3">
        <f t="shared" si="59"/>
        <v>200.64475370100001</v>
      </c>
      <c r="AD195" s="3">
        <f t="shared" si="60"/>
        <v>0</v>
      </c>
      <c r="AE195" s="3">
        <f t="shared" si="61"/>
        <v>0</v>
      </c>
      <c r="AF195" s="3">
        <f t="shared" si="62"/>
        <v>0</v>
      </c>
      <c r="AJ195" s="3">
        <f t="shared" si="69"/>
        <v>0</v>
      </c>
      <c r="AK195" s="3">
        <f t="shared" si="70"/>
        <v>0</v>
      </c>
      <c r="AL195" s="3">
        <f t="shared" si="71"/>
        <v>80.958300939000011</v>
      </c>
      <c r="AM195" s="3">
        <f t="shared" si="72"/>
        <v>0</v>
      </c>
      <c r="AN195" s="3">
        <f t="shared" si="73"/>
        <v>0</v>
      </c>
    </row>
    <row r="196" spans="1:40" x14ac:dyDescent="0.25">
      <c r="A196" s="5" t="s">
        <v>320</v>
      </c>
      <c r="B196" s="5" t="s">
        <v>321</v>
      </c>
      <c r="C196" s="18">
        <v>620.26105798399999</v>
      </c>
      <c r="D196" s="6">
        <v>638.04635967299998</v>
      </c>
      <c r="E196" s="6">
        <f t="shared" si="74"/>
        <v>17.785301688999994</v>
      </c>
      <c r="F196" s="21">
        <f t="shared" si="75"/>
        <v>2.8673896998800102E-2</v>
      </c>
      <c r="G196" s="20">
        <v>22.896299079999999</v>
      </c>
      <c r="H196" s="20">
        <v>23.108514770999999</v>
      </c>
      <c r="I196" s="19">
        <v>48065.710723700002</v>
      </c>
      <c r="K196" s="22">
        <f t="shared" si="63"/>
        <v>0</v>
      </c>
      <c r="L196" s="22">
        <f t="shared" si="64"/>
        <v>17.785301688999994</v>
      </c>
      <c r="M196" s="22">
        <f t="shared" si="65"/>
        <v>0</v>
      </c>
      <c r="N196" s="22">
        <f t="shared" si="66"/>
        <v>0</v>
      </c>
      <c r="O196" s="22">
        <f t="shared" si="67"/>
        <v>0</v>
      </c>
      <c r="P196" s="22">
        <f t="shared" si="68"/>
        <v>0</v>
      </c>
      <c r="S196" s="3">
        <f t="shared" si="51"/>
        <v>0</v>
      </c>
      <c r="T196" s="3">
        <f t="shared" si="52"/>
        <v>620.26105798399999</v>
      </c>
      <c r="U196" s="3">
        <f t="shared" si="53"/>
        <v>0</v>
      </c>
      <c r="V196" s="3">
        <f t="shared" si="54"/>
        <v>0</v>
      </c>
      <c r="W196" s="3">
        <f t="shared" si="55"/>
        <v>0</v>
      </c>
      <c r="X196" s="3">
        <f t="shared" si="56"/>
        <v>0</v>
      </c>
      <c r="AA196" s="3">
        <f t="shared" si="57"/>
        <v>0</v>
      </c>
      <c r="AB196" s="3">
        <f t="shared" si="58"/>
        <v>638.04635967299998</v>
      </c>
      <c r="AC196" s="3">
        <f t="shared" si="59"/>
        <v>0</v>
      </c>
      <c r="AD196" s="3">
        <f t="shared" si="60"/>
        <v>0</v>
      </c>
      <c r="AE196" s="3">
        <f t="shared" si="61"/>
        <v>0</v>
      </c>
      <c r="AF196" s="3">
        <f t="shared" si="62"/>
        <v>0</v>
      </c>
      <c r="AJ196" s="3">
        <f t="shared" si="69"/>
        <v>0</v>
      </c>
      <c r="AK196" s="3">
        <f t="shared" si="70"/>
        <v>0</v>
      </c>
      <c r="AL196" s="3">
        <f t="shared" si="71"/>
        <v>17.785301688999994</v>
      </c>
      <c r="AM196" s="3">
        <f t="shared" si="72"/>
        <v>0</v>
      </c>
      <c r="AN196" s="3">
        <f t="shared" si="73"/>
        <v>17.785301688999994</v>
      </c>
    </row>
    <row r="197" spans="1:40" x14ac:dyDescent="0.25">
      <c r="A197" s="5" t="s">
        <v>1484</v>
      </c>
      <c r="B197" s="5" t="s">
        <v>1485</v>
      </c>
      <c r="C197" s="18">
        <v>858.30285923099996</v>
      </c>
      <c r="D197" s="6">
        <v>1394.7441267700001</v>
      </c>
      <c r="E197" s="6">
        <f t="shared" si="74"/>
        <v>536.44126753900014</v>
      </c>
      <c r="F197" s="21">
        <f t="shared" si="75"/>
        <v>0.62500230748342944</v>
      </c>
      <c r="G197" s="20">
        <v>20.822030654799999</v>
      </c>
      <c r="H197" s="20">
        <v>20.051745943</v>
      </c>
      <c r="I197" s="19">
        <v>41707.631561499998</v>
      </c>
      <c r="K197" s="22">
        <f t="shared" si="63"/>
        <v>0</v>
      </c>
      <c r="L197" s="22">
        <f t="shared" si="64"/>
        <v>536.44126753900014</v>
      </c>
      <c r="M197" s="22">
        <f t="shared" si="65"/>
        <v>0</v>
      </c>
      <c r="N197" s="22">
        <f t="shared" si="66"/>
        <v>0</v>
      </c>
      <c r="O197" s="22">
        <f t="shared" si="67"/>
        <v>0</v>
      </c>
      <c r="P197" s="22">
        <f t="shared" si="68"/>
        <v>0</v>
      </c>
      <c r="S197" s="3">
        <f t="shared" si="51"/>
        <v>0</v>
      </c>
      <c r="T197" s="3">
        <f t="shared" si="52"/>
        <v>858.30285923099996</v>
      </c>
      <c r="U197" s="3">
        <f t="shared" si="53"/>
        <v>0</v>
      </c>
      <c r="V197" s="3">
        <f t="shared" si="54"/>
        <v>0</v>
      </c>
      <c r="W197" s="3">
        <f t="shared" si="55"/>
        <v>0</v>
      </c>
      <c r="X197" s="3">
        <f t="shared" si="56"/>
        <v>0</v>
      </c>
      <c r="AA197" s="3">
        <f t="shared" si="57"/>
        <v>0</v>
      </c>
      <c r="AB197" s="3">
        <f t="shared" si="58"/>
        <v>1394.7441267700001</v>
      </c>
      <c r="AC197" s="3">
        <f t="shared" si="59"/>
        <v>0</v>
      </c>
      <c r="AD197" s="3">
        <f t="shared" si="60"/>
        <v>0</v>
      </c>
      <c r="AE197" s="3">
        <f t="shared" si="61"/>
        <v>0</v>
      </c>
      <c r="AF197" s="3">
        <f t="shared" si="62"/>
        <v>0</v>
      </c>
      <c r="AJ197" s="3">
        <f t="shared" si="69"/>
        <v>0</v>
      </c>
      <c r="AK197" s="3">
        <f t="shared" si="70"/>
        <v>536.44126753900014</v>
      </c>
      <c r="AL197" s="3">
        <f t="shared" si="71"/>
        <v>536.44126753900014</v>
      </c>
      <c r="AM197" s="3">
        <f t="shared" si="72"/>
        <v>0</v>
      </c>
      <c r="AN197" s="3">
        <f t="shared" si="73"/>
        <v>536.44126753900014</v>
      </c>
    </row>
    <row r="198" spans="1:40" x14ac:dyDescent="0.25">
      <c r="A198" s="5" t="s">
        <v>322</v>
      </c>
      <c r="B198" s="5" t="s">
        <v>323</v>
      </c>
      <c r="C198" s="18">
        <v>478.88286639799998</v>
      </c>
      <c r="D198" s="6">
        <v>493.358790763</v>
      </c>
      <c r="E198" s="6">
        <f t="shared" si="74"/>
        <v>14.475924365000026</v>
      </c>
      <c r="F198" s="21">
        <f t="shared" si="75"/>
        <v>3.0228528478964359E-2</v>
      </c>
      <c r="G198" s="20">
        <v>23.995695316999999</v>
      </c>
      <c r="H198" s="20">
        <v>25.4372604237</v>
      </c>
      <c r="I198" s="19">
        <v>52909.501681399997</v>
      </c>
      <c r="K198" s="22">
        <f t="shared" si="63"/>
        <v>0</v>
      </c>
      <c r="L198" s="22">
        <f t="shared" si="64"/>
        <v>0</v>
      </c>
      <c r="M198" s="22">
        <f t="shared" si="65"/>
        <v>14.475924365000026</v>
      </c>
      <c r="N198" s="22">
        <f t="shared" si="66"/>
        <v>0</v>
      </c>
      <c r="O198" s="22">
        <f t="shared" si="67"/>
        <v>0</v>
      </c>
      <c r="P198" s="22">
        <f t="shared" si="68"/>
        <v>0</v>
      </c>
      <c r="S198" s="3">
        <f t="shared" si="51"/>
        <v>0</v>
      </c>
      <c r="T198" s="3">
        <f t="shared" si="52"/>
        <v>0</v>
      </c>
      <c r="U198" s="3">
        <f t="shared" si="53"/>
        <v>478.88286639799998</v>
      </c>
      <c r="V198" s="3">
        <f t="shared" si="54"/>
        <v>0</v>
      </c>
      <c r="W198" s="3">
        <f t="shared" si="55"/>
        <v>0</v>
      </c>
      <c r="X198" s="3">
        <f t="shared" si="56"/>
        <v>0</v>
      </c>
      <c r="AA198" s="3">
        <f t="shared" si="57"/>
        <v>0</v>
      </c>
      <c r="AB198" s="3">
        <f t="shared" si="58"/>
        <v>0</v>
      </c>
      <c r="AC198" s="3">
        <f t="shared" si="59"/>
        <v>493.358790763</v>
      </c>
      <c r="AD198" s="3">
        <f t="shared" si="60"/>
        <v>0</v>
      </c>
      <c r="AE198" s="3">
        <f t="shared" si="61"/>
        <v>0</v>
      </c>
      <c r="AF198" s="3">
        <f t="shared" si="62"/>
        <v>0</v>
      </c>
      <c r="AJ198" s="3">
        <f t="shared" si="69"/>
        <v>0</v>
      </c>
      <c r="AK198" s="3">
        <f t="shared" si="70"/>
        <v>0</v>
      </c>
      <c r="AL198" s="3">
        <f t="shared" si="71"/>
        <v>14.475924365000026</v>
      </c>
      <c r="AM198" s="3">
        <f t="shared" si="72"/>
        <v>0</v>
      </c>
      <c r="AN198" s="3">
        <f t="shared" si="73"/>
        <v>0</v>
      </c>
    </row>
    <row r="199" spans="1:40" x14ac:dyDescent="0.25">
      <c r="A199" s="5" t="s">
        <v>324</v>
      </c>
      <c r="B199" s="5" t="s">
        <v>325</v>
      </c>
      <c r="C199" s="18">
        <v>1586.62308566</v>
      </c>
      <c r="D199" s="6">
        <v>1637.61174095</v>
      </c>
      <c r="E199" s="6">
        <f t="shared" si="74"/>
        <v>50.988655289999997</v>
      </c>
      <c r="F199" s="21">
        <f t="shared" si="75"/>
        <v>3.2136589811933722E-2</v>
      </c>
      <c r="G199" s="20">
        <v>22.032018838300001</v>
      </c>
      <c r="H199" s="20">
        <v>21.060361456199999</v>
      </c>
      <c r="I199" s="19">
        <v>43805.551828900003</v>
      </c>
      <c r="K199" s="22">
        <f t="shared" si="63"/>
        <v>0</v>
      </c>
      <c r="L199" s="22">
        <f t="shared" si="64"/>
        <v>50.988655289999997</v>
      </c>
      <c r="M199" s="22">
        <f t="shared" si="65"/>
        <v>0</v>
      </c>
      <c r="N199" s="22">
        <f t="shared" si="66"/>
        <v>0</v>
      </c>
      <c r="O199" s="22">
        <f t="shared" si="67"/>
        <v>0</v>
      </c>
      <c r="P199" s="22">
        <f t="shared" si="68"/>
        <v>0</v>
      </c>
      <c r="S199" s="3">
        <f t="shared" si="51"/>
        <v>0</v>
      </c>
      <c r="T199" s="3">
        <f t="shared" si="52"/>
        <v>1586.62308566</v>
      </c>
      <c r="U199" s="3">
        <f t="shared" si="53"/>
        <v>0</v>
      </c>
      <c r="V199" s="3">
        <f t="shared" si="54"/>
        <v>0</v>
      </c>
      <c r="W199" s="3">
        <f t="shared" si="55"/>
        <v>0</v>
      </c>
      <c r="X199" s="3">
        <f t="shared" si="56"/>
        <v>0</v>
      </c>
      <c r="AA199" s="3">
        <f t="shared" si="57"/>
        <v>0</v>
      </c>
      <c r="AB199" s="3">
        <f t="shared" si="58"/>
        <v>1637.61174095</v>
      </c>
      <c r="AC199" s="3">
        <f t="shared" si="59"/>
        <v>0</v>
      </c>
      <c r="AD199" s="3">
        <f t="shared" si="60"/>
        <v>0</v>
      </c>
      <c r="AE199" s="3">
        <f t="shared" si="61"/>
        <v>0</v>
      </c>
      <c r="AF199" s="3">
        <f t="shared" si="62"/>
        <v>0</v>
      </c>
      <c r="AJ199" s="3">
        <f t="shared" si="69"/>
        <v>0</v>
      </c>
      <c r="AK199" s="3">
        <f t="shared" si="70"/>
        <v>0</v>
      </c>
      <c r="AL199" s="3">
        <f t="shared" si="71"/>
        <v>50.988655289999997</v>
      </c>
      <c r="AM199" s="3">
        <f t="shared" si="72"/>
        <v>0</v>
      </c>
      <c r="AN199" s="3">
        <f t="shared" si="73"/>
        <v>50.988655289999997</v>
      </c>
    </row>
    <row r="200" spans="1:40" x14ac:dyDescent="0.25">
      <c r="A200" s="5" t="s">
        <v>326</v>
      </c>
      <c r="B200" s="5" t="s">
        <v>327</v>
      </c>
      <c r="C200" s="18">
        <v>550.41112422900005</v>
      </c>
      <c r="D200" s="6">
        <v>803.09377623399996</v>
      </c>
      <c r="E200" s="6">
        <f t="shared" si="74"/>
        <v>252.68265200499991</v>
      </c>
      <c r="F200" s="21">
        <f t="shared" si="75"/>
        <v>0.45907984210702579</v>
      </c>
      <c r="G200" s="20">
        <v>28.577378503399999</v>
      </c>
      <c r="H200" s="20">
        <v>27.891838258899998</v>
      </c>
      <c r="I200" s="19">
        <v>58015.023578400003</v>
      </c>
      <c r="K200" s="22">
        <f t="shared" si="63"/>
        <v>0</v>
      </c>
      <c r="L200" s="22">
        <f t="shared" si="64"/>
        <v>0</v>
      </c>
      <c r="M200" s="22">
        <f t="shared" si="65"/>
        <v>252.68265200499991</v>
      </c>
      <c r="N200" s="22">
        <f t="shared" si="66"/>
        <v>0</v>
      </c>
      <c r="O200" s="22">
        <f t="shared" si="67"/>
        <v>0</v>
      </c>
      <c r="P200" s="22">
        <f t="shared" si="68"/>
        <v>0</v>
      </c>
      <c r="S200" s="3">
        <f t="shared" si="51"/>
        <v>0</v>
      </c>
      <c r="T200" s="3">
        <f t="shared" si="52"/>
        <v>0</v>
      </c>
      <c r="U200" s="3">
        <f t="shared" si="53"/>
        <v>550.41112422900005</v>
      </c>
      <c r="V200" s="3">
        <f t="shared" si="54"/>
        <v>0</v>
      </c>
      <c r="W200" s="3">
        <f t="shared" si="55"/>
        <v>0</v>
      </c>
      <c r="X200" s="3">
        <f t="shared" si="56"/>
        <v>0</v>
      </c>
      <c r="AA200" s="3">
        <f t="shared" si="57"/>
        <v>0</v>
      </c>
      <c r="AB200" s="3">
        <f t="shared" si="58"/>
        <v>0</v>
      </c>
      <c r="AC200" s="3">
        <f t="shared" si="59"/>
        <v>803.09377623399996</v>
      </c>
      <c r="AD200" s="3">
        <f t="shared" si="60"/>
        <v>0</v>
      </c>
      <c r="AE200" s="3">
        <f t="shared" si="61"/>
        <v>0</v>
      </c>
      <c r="AF200" s="3">
        <f t="shared" si="62"/>
        <v>0</v>
      </c>
      <c r="AJ200" s="3">
        <f t="shared" si="69"/>
        <v>0</v>
      </c>
      <c r="AK200" s="3">
        <f t="shared" si="70"/>
        <v>0</v>
      </c>
      <c r="AL200" s="3">
        <f t="shared" si="71"/>
        <v>0</v>
      </c>
      <c r="AM200" s="3">
        <f t="shared" si="72"/>
        <v>0</v>
      </c>
      <c r="AN200" s="3">
        <f t="shared" si="73"/>
        <v>0</v>
      </c>
    </row>
    <row r="201" spans="1:40" x14ac:dyDescent="0.25">
      <c r="A201" s="5" t="s">
        <v>328</v>
      </c>
      <c r="B201" s="5" t="s">
        <v>329</v>
      </c>
      <c r="C201" s="18">
        <v>453.76085274000002</v>
      </c>
      <c r="D201" s="6">
        <v>397.42752080399998</v>
      </c>
      <c r="E201" s="6">
        <f t="shared" si="74"/>
        <v>-56.333331936000036</v>
      </c>
      <c r="F201" s="21">
        <f t="shared" si="75"/>
        <v>-0.12414762444982978</v>
      </c>
      <c r="G201" s="20">
        <v>22.790076819599999</v>
      </c>
      <c r="H201" s="20">
        <v>23.076359427</v>
      </c>
      <c r="I201" s="19">
        <v>47998.8276081</v>
      </c>
      <c r="K201" s="22">
        <f t="shared" si="63"/>
        <v>0</v>
      </c>
      <c r="L201" s="22">
        <f t="shared" si="64"/>
        <v>-56.333331936000036</v>
      </c>
      <c r="M201" s="22">
        <f t="shared" si="65"/>
        <v>0</v>
      </c>
      <c r="N201" s="22">
        <f t="shared" si="66"/>
        <v>0</v>
      </c>
      <c r="O201" s="22">
        <f t="shared" si="67"/>
        <v>0</v>
      </c>
      <c r="P201" s="22">
        <f t="shared" si="68"/>
        <v>0</v>
      </c>
      <c r="S201" s="3">
        <f t="shared" si="51"/>
        <v>0</v>
      </c>
      <c r="T201" s="3">
        <f t="shared" si="52"/>
        <v>453.76085274000002</v>
      </c>
      <c r="U201" s="3">
        <f t="shared" si="53"/>
        <v>0</v>
      </c>
      <c r="V201" s="3">
        <f t="shared" si="54"/>
        <v>0</v>
      </c>
      <c r="W201" s="3">
        <f t="shared" si="55"/>
        <v>0</v>
      </c>
      <c r="X201" s="3">
        <f t="shared" si="56"/>
        <v>0</v>
      </c>
      <c r="AA201" s="3">
        <f t="shared" si="57"/>
        <v>0</v>
      </c>
      <c r="AB201" s="3">
        <f t="shared" si="58"/>
        <v>397.42752080399998</v>
      </c>
      <c r="AC201" s="3">
        <f t="shared" si="59"/>
        <v>0</v>
      </c>
      <c r="AD201" s="3">
        <f t="shared" si="60"/>
        <v>0</v>
      </c>
      <c r="AE201" s="3">
        <f t="shared" si="61"/>
        <v>0</v>
      </c>
      <c r="AF201" s="3">
        <f t="shared" si="62"/>
        <v>0</v>
      </c>
      <c r="AJ201" s="3">
        <f t="shared" si="69"/>
        <v>0</v>
      </c>
      <c r="AK201" s="3">
        <f t="shared" si="70"/>
        <v>0</v>
      </c>
      <c r="AL201" s="3">
        <f t="shared" si="71"/>
        <v>-56.333331936000036</v>
      </c>
      <c r="AM201" s="3">
        <f t="shared" si="72"/>
        <v>0</v>
      </c>
      <c r="AN201" s="3">
        <f t="shared" si="73"/>
        <v>-56.333331936000036</v>
      </c>
    </row>
    <row r="202" spans="1:40" x14ac:dyDescent="0.25">
      <c r="A202" s="5" t="s">
        <v>330</v>
      </c>
      <c r="B202" s="5" t="s">
        <v>331</v>
      </c>
      <c r="C202" s="18">
        <v>202.93339754499999</v>
      </c>
      <c r="D202" s="6">
        <v>146.63543253899999</v>
      </c>
      <c r="E202" s="6">
        <f t="shared" si="74"/>
        <v>-56.297965005999998</v>
      </c>
      <c r="F202" s="21">
        <f t="shared" si="75"/>
        <v>-0.27742089615148763</v>
      </c>
      <c r="G202" s="20">
        <v>27.8766425379</v>
      </c>
      <c r="H202" s="20">
        <v>24.470161775600001</v>
      </c>
      <c r="I202" s="19">
        <v>50897.936493300003</v>
      </c>
      <c r="K202" s="22">
        <f t="shared" si="63"/>
        <v>0</v>
      </c>
      <c r="L202" s="22">
        <f t="shared" si="64"/>
        <v>0</v>
      </c>
      <c r="M202" s="22">
        <f t="shared" si="65"/>
        <v>-56.297965005999998</v>
      </c>
      <c r="N202" s="22">
        <f t="shared" si="66"/>
        <v>0</v>
      </c>
      <c r="O202" s="22">
        <f t="shared" si="67"/>
        <v>0</v>
      </c>
      <c r="P202" s="22">
        <f t="shared" si="68"/>
        <v>0</v>
      </c>
      <c r="S202" s="3">
        <f t="shared" si="51"/>
        <v>0</v>
      </c>
      <c r="T202" s="3">
        <f t="shared" si="52"/>
        <v>0</v>
      </c>
      <c r="U202" s="3">
        <f t="shared" si="53"/>
        <v>202.93339754499999</v>
      </c>
      <c r="V202" s="3">
        <f t="shared" si="54"/>
        <v>0</v>
      </c>
      <c r="W202" s="3">
        <f t="shared" si="55"/>
        <v>0</v>
      </c>
      <c r="X202" s="3">
        <f t="shared" si="56"/>
        <v>0</v>
      </c>
      <c r="AA202" s="3">
        <f t="shared" si="57"/>
        <v>0</v>
      </c>
      <c r="AB202" s="3">
        <f t="shared" si="58"/>
        <v>0</v>
      </c>
      <c r="AC202" s="3">
        <f t="shared" si="59"/>
        <v>146.63543253899999</v>
      </c>
      <c r="AD202" s="3">
        <f t="shared" si="60"/>
        <v>0</v>
      </c>
      <c r="AE202" s="3">
        <f t="shared" si="61"/>
        <v>0</v>
      </c>
      <c r="AF202" s="3">
        <f t="shared" si="62"/>
        <v>0</v>
      </c>
      <c r="AJ202" s="3">
        <f t="shared" si="69"/>
        <v>0</v>
      </c>
      <c r="AK202" s="3">
        <f t="shared" si="70"/>
        <v>0</v>
      </c>
      <c r="AL202" s="3">
        <f t="shared" si="71"/>
        <v>-56.297965005999998</v>
      </c>
      <c r="AM202" s="3">
        <f t="shared" si="72"/>
        <v>0</v>
      </c>
      <c r="AN202" s="3">
        <f t="shared" si="73"/>
        <v>0</v>
      </c>
    </row>
    <row r="203" spans="1:40" x14ac:dyDescent="0.25">
      <c r="A203" s="5" t="s">
        <v>332</v>
      </c>
      <c r="B203" s="5" t="s">
        <v>333</v>
      </c>
      <c r="C203" s="18">
        <v>155.943146238</v>
      </c>
      <c r="D203" s="6">
        <v>112.59871007300001</v>
      </c>
      <c r="E203" s="6">
        <f t="shared" si="74"/>
        <v>-43.344436164999991</v>
      </c>
      <c r="F203" s="21">
        <f t="shared" si="75"/>
        <v>-0.27795024796311235</v>
      </c>
      <c r="G203" s="20">
        <v>28.997403889299999</v>
      </c>
      <c r="H203" s="20">
        <v>26.068620084300001</v>
      </c>
      <c r="I203" s="19">
        <v>54222.729775400003</v>
      </c>
      <c r="K203" s="22">
        <f t="shared" si="63"/>
        <v>0</v>
      </c>
      <c r="L203" s="22">
        <f t="shared" si="64"/>
        <v>0</v>
      </c>
      <c r="M203" s="22">
        <f t="shared" si="65"/>
        <v>-43.344436164999991</v>
      </c>
      <c r="N203" s="22">
        <f t="shared" si="66"/>
        <v>0</v>
      </c>
      <c r="O203" s="22">
        <f t="shared" si="67"/>
        <v>0</v>
      </c>
      <c r="P203" s="22">
        <f t="shared" si="68"/>
        <v>0</v>
      </c>
      <c r="S203" s="3">
        <f t="shared" si="51"/>
        <v>0</v>
      </c>
      <c r="T203" s="3">
        <f t="shared" si="52"/>
        <v>0</v>
      </c>
      <c r="U203" s="3">
        <f t="shared" si="53"/>
        <v>155.943146238</v>
      </c>
      <c r="V203" s="3">
        <f t="shared" si="54"/>
        <v>0</v>
      </c>
      <c r="W203" s="3">
        <f t="shared" si="55"/>
        <v>0</v>
      </c>
      <c r="X203" s="3">
        <f t="shared" si="56"/>
        <v>0</v>
      </c>
      <c r="AA203" s="3">
        <f t="shared" si="57"/>
        <v>0</v>
      </c>
      <c r="AB203" s="3">
        <f t="shared" si="58"/>
        <v>0</v>
      </c>
      <c r="AC203" s="3">
        <f t="shared" si="59"/>
        <v>112.59871007300001</v>
      </c>
      <c r="AD203" s="3">
        <f t="shared" si="60"/>
        <v>0</v>
      </c>
      <c r="AE203" s="3">
        <f t="shared" si="61"/>
        <v>0</v>
      </c>
      <c r="AF203" s="3">
        <f t="shared" si="62"/>
        <v>0</v>
      </c>
      <c r="AJ203" s="3">
        <f t="shared" si="69"/>
        <v>0</v>
      </c>
      <c r="AK203" s="3">
        <f t="shared" si="70"/>
        <v>0</v>
      </c>
      <c r="AL203" s="3">
        <f t="shared" si="71"/>
        <v>-43.344436164999991</v>
      </c>
      <c r="AM203" s="3">
        <f t="shared" si="72"/>
        <v>0</v>
      </c>
      <c r="AN203" s="3">
        <f t="shared" si="73"/>
        <v>0</v>
      </c>
    </row>
    <row r="204" spans="1:40" x14ac:dyDescent="0.25">
      <c r="A204" s="5" t="s">
        <v>334</v>
      </c>
      <c r="B204" s="5" t="s">
        <v>335</v>
      </c>
      <c r="C204" s="18">
        <v>1025.09115477</v>
      </c>
      <c r="D204" s="6">
        <v>788.02459586299994</v>
      </c>
      <c r="E204" s="6">
        <f t="shared" si="74"/>
        <v>-237.06655890700006</v>
      </c>
      <c r="F204" s="21">
        <f t="shared" si="75"/>
        <v>-0.23126388107425505</v>
      </c>
      <c r="G204" s="20">
        <v>23.775625676600001</v>
      </c>
      <c r="H204" s="20">
        <v>22.5263856479</v>
      </c>
      <c r="I204" s="19">
        <v>46854.882147600001</v>
      </c>
      <c r="K204" s="22">
        <f t="shared" si="63"/>
        <v>0</v>
      </c>
      <c r="L204" s="22">
        <f t="shared" si="64"/>
        <v>-237.06655890700006</v>
      </c>
      <c r="M204" s="22">
        <f t="shared" si="65"/>
        <v>0</v>
      </c>
      <c r="N204" s="22">
        <f t="shared" si="66"/>
        <v>0</v>
      </c>
      <c r="O204" s="22">
        <f t="shared" si="67"/>
        <v>0</v>
      </c>
      <c r="P204" s="22">
        <f t="shared" si="68"/>
        <v>0</v>
      </c>
      <c r="S204" s="3">
        <f t="shared" si="51"/>
        <v>0</v>
      </c>
      <c r="T204" s="3">
        <f t="shared" si="52"/>
        <v>1025.09115477</v>
      </c>
      <c r="U204" s="3">
        <f t="shared" si="53"/>
        <v>0</v>
      </c>
      <c r="V204" s="3">
        <f t="shared" si="54"/>
        <v>0</v>
      </c>
      <c r="W204" s="3">
        <f t="shared" si="55"/>
        <v>0</v>
      </c>
      <c r="X204" s="3">
        <f t="shared" si="56"/>
        <v>0</v>
      </c>
      <c r="AA204" s="3">
        <f t="shared" si="57"/>
        <v>0</v>
      </c>
      <c r="AB204" s="3">
        <f t="shared" si="58"/>
        <v>788.02459586299994</v>
      </c>
      <c r="AC204" s="3">
        <f t="shared" si="59"/>
        <v>0</v>
      </c>
      <c r="AD204" s="3">
        <f t="shared" si="60"/>
        <v>0</v>
      </c>
      <c r="AE204" s="3">
        <f t="shared" si="61"/>
        <v>0</v>
      </c>
      <c r="AF204" s="3">
        <f t="shared" si="62"/>
        <v>0</v>
      </c>
      <c r="AJ204" s="3">
        <f t="shared" si="69"/>
        <v>0</v>
      </c>
      <c r="AK204" s="3">
        <f t="shared" si="70"/>
        <v>0</v>
      </c>
      <c r="AL204" s="3">
        <f t="shared" si="71"/>
        <v>-237.06655890700006</v>
      </c>
      <c r="AM204" s="3">
        <f t="shared" si="72"/>
        <v>0</v>
      </c>
      <c r="AN204" s="3">
        <f t="shared" si="73"/>
        <v>-237.06655890700006</v>
      </c>
    </row>
    <row r="205" spans="1:40" x14ac:dyDescent="0.25">
      <c r="A205" s="5" t="s">
        <v>336</v>
      </c>
      <c r="B205" s="5" t="s">
        <v>337</v>
      </c>
      <c r="C205" s="18">
        <v>1790.3198790199999</v>
      </c>
      <c r="D205" s="6">
        <v>2021.9438727100001</v>
      </c>
      <c r="E205" s="6">
        <f t="shared" si="74"/>
        <v>231.62399369000013</v>
      </c>
      <c r="F205" s="21">
        <f t="shared" si="75"/>
        <v>0.12937575927313524</v>
      </c>
      <c r="G205" s="20">
        <v>17.990791918100001</v>
      </c>
      <c r="H205" s="20">
        <v>17.4216436064</v>
      </c>
      <c r="I205" s="19">
        <v>36237.018701200002</v>
      </c>
      <c r="K205" s="22">
        <f t="shared" si="63"/>
        <v>0</v>
      </c>
      <c r="L205" s="22">
        <f t="shared" si="64"/>
        <v>231.62399369000013</v>
      </c>
      <c r="M205" s="22">
        <f t="shared" si="65"/>
        <v>0</v>
      </c>
      <c r="N205" s="22">
        <f t="shared" si="66"/>
        <v>0</v>
      </c>
      <c r="O205" s="22">
        <f t="shared" si="67"/>
        <v>0</v>
      </c>
      <c r="P205" s="22">
        <f t="shared" si="68"/>
        <v>0</v>
      </c>
      <c r="S205" s="3">
        <f t="shared" si="51"/>
        <v>0</v>
      </c>
      <c r="T205" s="3">
        <f t="shared" si="52"/>
        <v>1790.3198790199999</v>
      </c>
      <c r="U205" s="3">
        <f t="shared" si="53"/>
        <v>0</v>
      </c>
      <c r="V205" s="3">
        <f t="shared" si="54"/>
        <v>0</v>
      </c>
      <c r="W205" s="3">
        <f t="shared" si="55"/>
        <v>0</v>
      </c>
      <c r="X205" s="3">
        <f t="shared" si="56"/>
        <v>0</v>
      </c>
      <c r="AA205" s="3">
        <f t="shared" si="57"/>
        <v>0</v>
      </c>
      <c r="AB205" s="3">
        <f t="shared" si="58"/>
        <v>2021.9438727100001</v>
      </c>
      <c r="AC205" s="3">
        <f t="shared" si="59"/>
        <v>0</v>
      </c>
      <c r="AD205" s="3">
        <f t="shared" si="60"/>
        <v>0</v>
      </c>
      <c r="AE205" s="3">
        <f t="shared" si="61"/>
        <v>0</v>
      </c>
      <c r="AF205" s="3">
        <f t="shared" si="62"/>
        <v>0</v>
      </c>
      <c r="AJ205" s="3">
        <f t="shared" si="69"/>
        <v>0</v>
      </c>
      <c r="AK205" s="3">
        <f t="shared" si="70"/>
        <v>231.62399369000013</v>
      </c>
      <c r="AL205" s="3">
        <f t="shared" si="71"/>
        <v>231.62399369000013</v>
      </c>
      <c r="AM205" s="3">
        <f t="shared" si="72"/>
        <v>0</v>
      </c>
      <c r="AN205" s="3">
        <f t="shared" si="73"/>
        <v>231.62399369000013</v>
      </c>
    </row>
    <row r="206" spans="1:40" x14ac:dyDescent="0.25">
      <c r="A206" s="5" t="s">
        <v>338</v>
      </c>
      <c r="B206" s="5" t="s">
        <v>339</v>
      </c>
      <c r="C206" s="18">
        <v>187.749200229</v>
      </c>
      <c r="D206" s="6">
        <v>359.33359812100002</v>
      </c>
      <c r="E206" s="6">
        <f t="shared" si="74"/>
        <v>171.58439789200003</v>
      </c>
      <c r="F206" s="21">
        <f t="shared" si="75"/>
        <v>0.91390215075598957</v>
      </c>
      <c r="G206" s="20">
        <v>20.246379294699999</v>
      </c>
      <c r="H206" s="20">
        <v>19.774726042000001</v>
      </c>
      <c r="I206" s="19">
        <v>41131.430167400002</v>
      </c>
      <c r="K206" s="22">
        <f t="shared" si="63"/>
        <v>0</v>
      </c>
      <c r="L206" s="22">
        <f t="shared" si="64"/>
        <v>171.58439789200003</v>
      </c>
      <c r="M206" s="22">
        <f t="shared" si="65"/>
        <v>0</v>
      </c>
      <c r="N206" s="22">
        <f t="shared" si="66"/>
        <v>0</v>
      </c>
      <c r="O206" s="22">
        <f t="shared" si="67"/>
        <v>0</v>
      </c>
      <c r="P206" s="22">
        <f t="shared" si="68"/>
        <v>0</v>
      </c>
      <c r="S206" s="3">
        <f t="shared" si="51"/>
        <v>0</v>
      </c>
      <c r="T206" s="3">
        <f t="shared" si="52"/>
        <v>187.749200229</v>
      </c>
      <c r="U206" s="3">
        <f t="shared" si="53"/>
        <v>0</v>
      </c>
      <c r="V206" s="3">
        <f t="shared" si="54"/>
        <v>0</v>
      </c>
      <c r="W206" s="3">
        <f t="shared" si="55"/>
        <v>0</v>
      </c>
      <c r="X206" s="3">
        <f t="shared" si="56"/>
        <v>0</v>
      </c>
      <c r="AA206" s="3">
        <f t="shared" si="57"/>
        <v>0</v>
      </c>
      <c r="AB206" s="3">
        <f t="shared" si="58"/>
        <v>359.33359812100002</v>
      </c>
      <c r="AC206" s="3">
        <f t="shared" si="59"/>
        <v>0</v>
      </c>
      <c r="AD206" s="3">
        <f t="shared" si="60"/>
        <v>0</v>
      </c>
      <c r="AE206" s="3">
        <f t="shared" si="61"/>
        <v>0</v>
      </c>
      <c r="AF206" s="3">
        <f t="shared" si="62"/>
        <v>0</v>
      </c>
      <c r="AJ206" s="3">
        <f t="shared" si="69"/>
        <v>0</v>
      </c>
      <c r="AK206" s="3">
        <f t="shared" si="70"/>
        <v>171.58439789200003</v>
      </c>
      <c r="AL206" s="3">
        <f t="shared" si="71"/>
        <v>171.58439789200003</v>
      </c>
      <c r="AM206" s="3">
        <f t="shared" si="72"/>
        <v>0</v>
      </c>
      <c r="AN206" s="3">
        <f t="shared" si="73"/>
        <v>171.58439789200003</v>
      </c>
    </row>
    <row r="207" spans="1:40" x14ac:dyDescent="0.25">
      <c r="A207" s="5" t="s">
        <v>340</v>
      </c>
      <c r="B207" s="5" t="s">
        <v>341</v>
      </c>
      <c r="C207" s="18">
        <v>261.48027715500001</v>
      </c>
      <c r="D207" s="6">
        <v>295.08018407700001</v>
      </c>
      <c r="E207" s="6">
        <f t="shared" si="74"/>
        <v>33.599906922000002</v>
      </c>
      <c r="F207" s="21">
        <f t="shared" si="75"/>
        <v>0.12849881944282429</v>
      </c>
      <c r="G207" s="20">
        <v>19.981526436599999</v>
      </c>
      <c r="H207" s="20">
        <v>18.5425983172</v>
      </c>
      <c r="I207" s="19">
        <v>38568.604499900001</v>
      </c>
      <c r="K207" s="22">
        <f t="shared" si="63"/>
        <v>0</v>
      </c>
      <c r="L207" s="22">
        <f t="shared" si="64"/>
        <v>33.599906922000002</v>
      </c>
      <c r="M207" s="22">
        <f t="shared" si="65"/>
        <v>0</v>
      </c>
      <c r="N207" s="22">
        <f t="shared" si="66"/>
        <v>0</v>
      </c>
      <c r="O207" s="22">
        <f t="shared" si="67"/>
        <v>0</v>
      </c>
      <c r="P207" s="22">
        <f t="shared" si="68"/>
        <v>0</v>
      </c>
      <c r="S207" s="3">
        <f t="shared" si="51"/>
        <v>0</v>
      </c>
      <c r="T207" s="3">
        <f t="shared" si="52"/>
        <v>261.48027715500001</v>
      </c>
      <c r="U207" s="3">
        <f t="shared" si="53"/>
        <v>0</v>
      </c>
      <c r="V207" s="3">
        <f t="shared" si="54"/>
        <v>0</v>
      </c>
      <c r="W207" s="3">
        <f t="shared" si="55"/>
        <v>0</v>
      </c>
      <c r="X207" s="3">
        <f t="shared" si="56"/>
        <v>0</v>
      </c>
      <c r="AA207" s="3">
        <f t="shared" si="57"/>
        <v>0</v>
      </c>
      <c r="AB207" s="3">
        <f t="shared" si="58"/>
        <v>295.08018407700001</v>
      </c>
      <c r="AC207" s="3">
        <f t="shared" si="59"/>
        <v>0</v>
      </c>
      <c r="AD207" s="3">
        <f t="shared" si="60"/>
        <v>0</v>
      </c>
      <c r="AE207" s="3">
        <f t="shared" si="61"/>
        <v>0</v>
      </c>
      <c r="AF207" s="3">
        <f t="shared" si="62"/>
        <v>0</v>
      </c>
      <c r="AJ207" s="3">
        <f t="shared" si="69"/>
        <v>0</v>
      </c>
      <c r="AK207" s="3">
        <f t="shared" si="70"/>
        <v>33.599906922000002</v>
      </c>
      <c r="AL207" s="3">
        <f t="shared" si="71"/>
        <v>33.599906922000002</v>
      </c>
      <c r="AM207" s="3">
        <f t="shared" si="72"/>
        <v>0</v>
      </c>
      <c r="AN207" s="3">
        <f t="shared" si="73"/>
        <v>33.599906922000002</v>
      </c>
    </row>
    <row r="208" spans="1:40" x14ac:dyDescent="0.25">
      <c r="A208" s="5" t="s">
        <v>342</v>
      </c>
      <c r="B208" s="5" t="s">
        <v>343</v>
      </c>
      <c r="C208" s="18">
        <v>1254.5129537099999</v>
      </c>
      <c r="D208" s="6">
        <v>1663.0147105200001</v>
      </c>
      <c r="E208" s="6">
        <f t="shared" si="74"/>
        <v>408.50175681000019</v>
      </c>
      <c r="F208" s="21">
        <f t="shared" si="75"/>
        <v>0.32562577819697164</v>
      </c>
      <c r="G208" s="20">
        <v>22.7752543155</v>
      </c>
      <c r="H208" s="20">
        <v>22.000833548300001</v>
      </c>
      <c r="I208" s="19">
        <v>45761.733780399998</v>
      </c>
      <c r="K208" s="22">
        <f t="shared" si="63"/>
        <v>0</v>
      </c>
      <c r="L208" s="22">
        <f t="shared" si="64"/>
        <v>408.50175681000019</v>
      </c>
      <c r="M208" s="22">
        <f t="shared" si="65"/>
        <v>0</v>
      </c>
      <c r="N208" s="22">
        <f t="shared" si="66"/>
        <v>0</v>
      </c>
      <c r="O208" s="22">
        <f t="shared" si="67"/>
        <v>0</v>
      </c>
      <c r="P208" s="22">
        <f t="shared" si="68"/>
        <v>0</v>
      </c>
      <c r="S208" s="3">
        <f t="shared" si="51"/>
        <v>0</v>
      </c>
      <c r="T208" s="3">
        <f t="shared" si="52"/>
        <v>1254.5129537099999</v>
      </c>
      <c r="U208" s="3">
        <f t="shared" si="53"/>
        <v>0</v>
      </c>
      <c r="V208" s="3">
        <f t="shared" si="54"/>
        <v>0</v>
      </c>
      <c r="W208" s="3">
        <f t="shared" si="55"/>
        <v>0</v>
      </c>
      <c r="X208" s="3">
        <f t="shared" si="56"/>
        <v>0</v>
      </c>
      <c r="AA208" s="3">
        <f t="shared" si="57"/>
        <v>0</v>
      </c>
      <c r="AB208" s="3">
        <f t="shared" si="58"/>
        <v>1663.0147105200001</v>
      </c>
      <c r="AC208" s="3">
        <f t="shared" si="59"/>
        <v>0</v>
      </c>
      <c r="AD208" s="3">
        <f t="shared" si="60"/>
        <v>0</v>
      </c>
      <c r="AE208" s="3">
        <f t="shared" si="61"/>
        <v>0</v>
      </c>
      <c r="AF208" s="3">
        <f t="shared" si="62"/>
        <v>0</v>
      </c>
      <c r="AJ208" s="3">
        <f t="shared" si="69"/>
        <v>0</v>
      </c>
      <c r="AK208" s="3">
        <f t="shared" si="70"/>
        <v>0</v>
      </c>
      <c r="AL208" s="3">
        <f t="shared" si="71"/>
        <v>408.50175681000019</v>
      </c>
      <c r="AM208" s="3">
        <f t="shared" si="72"/>
        <v>0</v>
      </c>
      <c r="AN208" s="3">
        <f t="shared" si="73"/>
        <v>408.50175681000019</v>
      </c>
    </row>
    <row r="209" spans="1:40" x14ac:dyDescent="0.25">
      <c r="A209" s="5" t="s">
        <v>344</v>
      </c>
      <c r="B209" s="5" t="s">
        <v>345</v>
      </c>
      <c r="C209" s="18">
        <v>792.81065448200002</v>
      </c>
      <c r="D209" s="6">
        <v>965.51425617999996</v>
      </c>
      <c r="E209" s="6">
        <f t="shared" si="74"/>
        <v>172.70360169799994</v>
      </c>
      <c r="F209" s="21">
        <f t="shared" si="75"/>
        <v>0.21783713516166048</v>
      </c>
      <c r="G209" s="20">
        <v>32.268633091300003</v>
      </c>
      <c r="H209" s="20">
        <v>31.798836639699999</v>
      </c>
      <c r="I209" s="19">
        <v>66141.580210700005</v>
      </c>
      <c r="K209" s="22">
        <f t="shared" si="63"/>
        <v>0</v>
      </c>
      <c r="L209" s="22">
        <f t="shared" si="64"/>
        <v>0</v>
      </c>
      <c r="M209" s="22">
        <f t="shared" si="65"/>
        <v>172.70360169799994</v>
      </c>
      <c r="N209" s="22">
        <f t="shared" si="66"/>
        <v>0</v>
      </c>
      <c r="O209" s="22">
        <f t="shared" si="67"/>
        <v>0</v>
      </c>
      <c r="P209" s="22">
        <f t="shared" si="68"/>
        <v>0</v>
      </c>
      <c r="S209" s="3">
        <f t="shared" si="51"/>
        <v>0</v>
      </c>
      <c r="T209" s="3">
        <f t="shared" si="52"/>
        <v>0</v>
      </c>
      <c r="U209" s="3">
        <f t="shared" si="53"/>
        <v>792.81065448200002</v>
      </c>
      <c r="V209" s="3">
        <f t="shared" si="54"/>
        <v>0</v>
      </c>
      <c r="W209" s="3">
        <f t="shared" si="55"/>
        <v>0</v>
      </c>
      <c r="X209" s="3">
        <f t="shared" si="56"/>
        <v>0</v>
      </c>
      <c r="AA209" s="3">
        <f t="shared" si="57"/>
        <v>0</v>
      </c>
      <c r="AB209" s="3">
        <f t="shared" si="58"/>
        <v>0</v>
      </c>
      <c r="AC209" s="3">
        <f t="shared" si="59"/>
        <v>965.51425617999996</v>
      </c>
      <c r="AD209" s="3">
        <f t="shared" si="60"/>
        <v>0</v>
      </c>
      <c r="AE209" s="3">
        <f t="shared" si="61"/>
        <v>0</v>
      </c>
      <c r="AF209" s="3">
        <f t="shared" si="62"/>
        <v>0</v>
      </c>
      <c r="AJ209" s="3">
        <f t="shared" si="69"/>
        <v>0</v>
      </c>
      <c r="AK209" s="3">
        <f t="shared" si="70"/>
        <v>0</v>
      </c>
      <c r="AL209" s="3">
        <f t="shared" si="71"/>
        <v>0</v>
      </c>
      <c r="AM209" s="3">
        <f t="shared" si="72"/>
        <v>0</v>
      </c>
      <c r="AN209" s="3">
        <f t="shared" si="73"/>
        <v>0</v>
      </c>
    </row>
    <row r="210" spans="1:40" x14ac:dyDescent="0.25">
      <c r="A210" s="5" t="s">
        <v>346</v>
      </c>
      <c r="B210" s="5" t="s">
        <v>347</v>
      </c>
      <c r="C210" s="18">
        <v>303.17763986800003</v>
      </c>
      <c r="D210" s="6">
        <v>386.23140193500001</v>
      </c>
      <c r="E210" s="6">
        <f t="shared" si="74"/>
        <v>83.05376206699998</v>
      </c>
      <c r="F210" s="21">
        <f t="shared" si="75"/>
        <v>0.27394421997334834</v>
      </c>
      <c r="G210" s="20">
        <v>19.886147175200001</v>
      </c>
      <c r="H210" s="20">
        <v>16.391558203199999</v>
      </c>
      <c r="I210" s="19">
        <v>34094.441062700003</v>
      </c>
      <c r="K210" s="22">
        <f t="shared" si="63"/>
        <v>0</v>
      </c>
      <c r="L210" s="22">
        <f t="shared" si="64"/>
        <v>83.05376206699998</v>
      </c>
      <c r="M210" s="22">
        <f t="shared" si="65"/>
        <v>0</v>
      </c>
      <c r="N210" s="22">
        <f t="shared" si="66"/>
        <v>0</v>
      </c>
      <c r="O210" s="22">
        <f t="shared" si="67"/>
        <v>0</v>
      </c>
      <c r="P210" s="22">
        <f t="shared" si="68"/>
        <v>0</v>
      </c>
      <c r="S210" s="3">
        <f t="shared" si="51"/>
        <v>0</v>
      </c>
      <c r="T210" s="3">
        <f t="shared" si="52"/>
        <v>303.17763986800003</v>
      </c>
      <c r="U210" s="3">
        <f t="shared" si="53"/>
        <v>0</v>
      </c>
      <c r="V210" s="3">
        <f t="shared" si="54"/>
        <v>0</v>
      </c>
      <c r="W210" s="3">
        <f t="shared" si="55"/>
        <v>0</v>
      </c>
      <c r="X210" s="3">
        <f t="shared" si="56"/>
        <v>0</v>
      </c>
      <c r="AA210" s="3">
        <f t="shared" si="57"/>
        <v>0</v>
      </c>
      <c r="AB210" s="3">
        <f t="shared" si="58"/>
        <v>386.23140193500001</v>
      </c>
      <c r="AC210" s="3">
        <f t="shared" si="59"/>
        <v>0</v>
      </c>
      <c r="AD210" s="3">
        <f t="shared" si="60"/>
        <v>0</v>
      </c>
      <c r="AE210" s="3">
        <f t="shared" si="61"/>
        <v>0</v>
      </c>
      <c r="AF210" s="3">
        <f t="shared" si="62"/>
        <v>0</v>
      </c>
      <c r="AJ210" s="3">
        <f t="shared" si="69"/>
        <v>0</v>
      </c>
      <c r="AK210" s="3">
        <f t="shared" si="70"/>
        <v>83.05376206699998</v>
      </c>
      <c r="AL210" s="3">
        <f t="shared" si="71"/>
        <v>83.05376206699998</v>
      </c>
      <c r="AM210" s="3">
        <f t="shared" si="72"/>
        <v>83.05376206699998</v>
      </c>
      <c r="AN210" s="3">
        <f t="shared" si="73"/>
        <v>83.05376206699998</v>
      </c>
    </row>
    <row r="211" spans="1:40" x14ac:dyDescent="0.25">
      <c r="A211" s="5" t="s">
        <v>348</v>
      </c>
      <c r="B211" s="5" t="s">
        <v>349</v>
      </c>
      <c r="C211" s="18">
        <v>5799.1981476299998</v>
      </c>
      <c r="D211" s="6">
        <v>7413.1356998199999</v>
      </c>
      <c r="E211" s="6">
        <f t="shared" si="74"/>
        <v>1613.9375521900001</v>
      </c>
      <c r="F211" s="21">
        <f t="shared" si="75"/>
        <v>0.27830357078755441</v>
      </c>
      <c r="G211" s="20">
        <v>57.811126140900001</v>
      </c>
      <c r="H211" s="20">
        <v>45.181314867499999</v>
      </c>
      <c r="I211" s="19">
        <v>93977.134924500002</v>
      </c>
      <c r="K211" s="22">
        <f t="shared" si="63"/>
        <v>0</v>
      </c>
      <c r="L211" s="22">
        <f t="shared" si="64"/>
        <v>0</v>
      </c>
      <c r="M211" s="22">
        <f t="shared" si="65"/>
        <v>0</v>
      </c>
      <c r="N211" s="22">
        <f t="shared" si="66"/>
        <v>1613.9375521900001</v>
      </c>
      <c r="O211" s="22">
        <f t="shared" si="67"/>
        <v>0</v>
      </c>
      <c r="P211" s="22">
        <f t="shared" si="68"/>
        <v>0</v>
      </c>
      <c r="S211" s="3">
        <f t="shared" si="51"/>
        <v>0</v>
      </c>
      <c r="T211" s="3">
        <f t="shared" si="52"/>
        <v>0</v>
      </c>
      <c r="U211" s="3">
        <f t="shared" si="53"/>
        <v>0</v>
      </c>
      <c r="V211" s="3">
        <f t="shared" si="54"/>
        <v>5799.1981476299998</v>
      </c>
      <c r="W211" s="3">
        <f t="shared" si="55"/>
        <v>0</v>
      </c>
      <c r="X211" s="3">
        <f t="shared" si="56"/>
        <v>0</v>
      </c>
      <c r="AA211" s="3">
        <f t="shared" si="57"/>
        <v>0</v>
      </c>
      <c r="AB211" s="3">
        <f t="shared" si="58"/>
        <v>0</v>
      </c>
      <c r="AC211" s="3">
        <f t="shared" si="59"/>
        <v>0</v>
      </c>
      <c r="AD211" s="3">
        <f t="shared" si="60"/>
        <v>7413.1356998199999</v>
      </c>
      <c r="AE211" s="3">
        <f t="shared" si="61"/>
        <v>0</v>
      </c>
      <c r="AF211" s="3">
        <f t="shared" si="62"/>
        <v>0</v>
      </c>
      <c r="AJ211" s="3">
        <f t="shared" si="69"/>
        <v>0</v>
      </c>
      <c r="AK211" s="3">
        <f t="shared" si="70"/>
        <v>0</v>
      </c>
      <c r="AL211" s="3">
        <f t="shared" si="71"/>
        <v>0</v>
      </c>
      <c r="AM211" s="3">
        <f t="shared" si="72"/>
        <v>0</v>
      </c>
      <c r="AN211" s="3">
        <f t="shared" si="73"/>
        <v>0</v>
      </c>
    </row>
    <row r="212" spans="1:40" x14ac:dyDescent="0.25">
      <c r="A212" s="5" t="s">
        <v>350</v>
      </c>
      <c r="B212" s="5" t="s">
        <v>351</v>
      </c>
      <c r="C212" s="18">
        <v>132.88993648300001</v>
      </c>
      <c r="D212" s="6">
        <v>149.48533188499999</v>
      </c>
      <c r="E212" s="6">
        <f t="shared" si="74"/>
        <v>16.59539540199998</v>
      </c>
      <c r="F212" s="21">
        <f t="shared" si="75"/>
        <v>0.12488075351080441</v>
      </c>
      <c r="G212" s="20">
        <v>27.174173624200002</v>
      </c>
      <c r="H212" s="20">
        <v>27.1428739053</v>
      </c>
      <c r="I212" s="19">
        <v>56457.177723000001</v>
      </c>
      <c r="K212" s="22">
        <f t="shared" si="63"/>
        <v>0</v>
      </c>
      <c r="L212" s="22">
        <f t="shared" si="64"/>
        <v>0</v>
      </c>
      <c r="M212" s="22">
        <f t="shared" si="65"/>
        <v>16.59539540199998</v>
      </c>
      <c r="N212" s="22">
        <f t="shared" si="66"/>
        <v>0</v>
      </c>
      <c r="O212" s="22">
        <f t="shared" si="67"/>
        <v>0</v>
      </c>
      <c r="P212" s="22">
        <f t="shared" si="68"/>
        <v>0</v>
      </c>
      <c r="S212" s="3">
        <f t="shared" si="51"/>
        <v>0</v>
      </c>
      <c r="T212" s="3">
        <f t="shared" si="52"/>
        <v>0</v>
      </c>
      <c r="U212" s="3">
        <f t="shared" si="53"/>
        <v>132.88993648300001</v>
      </c>
      <c r="V212" s="3">
        <f t="shared" si="54"/>
        <v>0</v>
      </c>
      <c r="W212" s="3">
        <f t="shared" si="55"/>
        <v>0</v>
      </c>
      <c r="X212" s="3">
        <f t="shared" si="56"/>
        <v>0</v>
      </c>
      <c r="AA212" s="3">
        <f t="shared" si="57"/>
        <v>0</v>
      </c>
      <c r="AB212" s="3">
        <f t="shared" si="58"/>
        <v>0</v>
      </c>
      <c r="AC212" s="3">
        <f t="shared" si="59"/>
        <v>149.48533188499999</v>
      </c>
      <c r="AD212" s="3">
        <f t="shared" si="60"/>
        <v>0</v>
      </c>
      <c r="AE212" s="3">
        <f t="shared" si="61"/>
        <v>0</v>
      </c>
      <c r="AF212" s="3">
        <f t="shared" si="62"/>
        <v>0</v>
      </c>
      <c r="AJ212" s="3">
        <f t="shared" si="69"/>
        <v>0</v>
      </c>
      <c r="AK212" s="3">
        <f t="shared" si="70"/>
        <v>0</v>
      </c>
      <c r="AL212" s="3">
        <f t="shared" si="71"/>
        <v>16.59539540199998</v>
      </c>
      <c r="AM212" s="3">
        <f t="shared" si="72"/>
        <v>0</v>
      </c>
      <c r="AN212" s="3">
        <f t="shared" si="73"/>
        <v>0</v>
      </c>
    </row>
    <row r="213" spans="1:40" x14ac:dyDescent="0.25">
      <c r="A213" s="5" t="s">
        <v>352</v>
      </c>
      <c r="B213" s="5" t="s">
        <v>353</v>
      </c>
      <c r="C213" s="18">
        <v>155.44235257700001</v>
      </c>
      <c r="D213" s="6">
        <v>158.15128118000001</v>
      </c>
      <c r="E213" s="6">
        <f t="shared" si="74"/>
        <v>2.7089286030000039</v>
      </c>
      <c r="F213" s="21">
        <f t="shared" si="75"/>
        <v>1.742722339240271E-2</v>
      </c>
      <c r="G213" s="20">
        <v>49.1341556876</v>
      </c>
      <c r="H213" s="20">
        <v>45.445712003700002</v>
      </c>
      <c r="I213" s="19">
        <v>94527.080967600006</v>
      </c>
      <c r="K213" s="22">
        <f t="shared" si="63"/>
        <v>0</v>
      </c>
      <c r="L213" s="22">
        <f t="shared" si="64"/>
        <v>0</v>
      </c>
      <c r="M213" s="22">
        <f t="shared" si="65"/>
        <v>0</v>
      </c>
      <c r="N213" s="22">
        <f t="shared" si="66"/>
        <v>2.7089286030000039</v>
      </c>
      <c r="O213" s="22">
        <f t="shared" si="67"/>
        <v>0</v>
      </c>
      <c r="P213" s="22">
        <f t="shared" si="68"/>
        <v>0</v>
      </c>
      <c r="S213" s="3">
        <f t="shared" si="51"/>
        <v>0</v>
      </c>
      <c r="T213" s="3">
        <f t="shared" si="52"/>
        <v>0</v>
      </c>
      <c r="U213" s="3">
        <f t="shared" si="53"/>
        <v>0</v>
      </c>
      <c r="V213" s="3">
        <f t="shared" si="54"/>
        <v>155.44235257700001</v>
      </c>
      <c r="W213" s="3">
        <f t="shared" si="55"/>
        <v>0</v>
      </c>
      <c r="X213" s="3">
        <f t="shared" si="56"/>
        <v>0</v>
      </c>
      <c r="AA213" s="3">
        <f t="shared" si="57"/>
        <v>0</v>
      </c>
      <c r="AB213" s="3">
        <f t="shared" si="58"/>
        <v>0</v>
      </c>
      <c r="AC213" s="3">
        <f t="shared" si="59"/>
        <v>0</v>
      </c>
      <c r="AD213" s="3">
        <f t="shared" si="60"/>
        <v>158.15128118000001</v>
      </c>
      <c r="AE213" s="3">
        <f t="shared" si="61"/>
        <v>0</v>
      </c>
      <c r="AF213" s="3">
        <f t="shared" si="62"/>
        <v>0</v>
      </c>
      <c r="AJ213" s="3">
        <f t="shared" si="69"/>
        <v>0</v>
      </c>
      <c r="AK213" s="3">
        <f t="shared" si="70"/>
        <v>0</v>
      </c>
      <c r="AL213" s="3">
        <f t="shared" si="71"/>
        <v>0</v>
      </c>
      <c r="AM213" s="3">
        <f t="shared" si="72"/>
        <v>0</v>
      </c>
      <c r="AN213" s="3">
        <f t="shared" si="73"/>
        <v>0</v>
      </c>
    </row>
    <row r="214" spans="1:40" x14ac:dyDescent="0.25">
      <c r="A214" s="5" t="s">
        <v>354</v>
      </c>
      <c r="B214" s="5" t="s">
        <v>355</v>
      </c>
      <c r="C214" s="18">
        <v>164.50842912600001</v>
      </c>
      <c r="D214" s="6">
        <v>118.203289348</v>
      </c>
      <c r="E214" s="6">
        <f t="shared" si="74"/>
        <v>-46.305139778000012</v>
      </c>
      <c r="F214" s="21">
        <f t="shared" si="75"/>
        <v>-0.28147578834719805</v>
      </c>
      <c r="G214" s="20">
        <v>25.474172604100001</v>
      </c>
      <c r="H214" s="20">
        <v>23.429724843799999</v>
      </c>
      <c r="I214" s="19">
        <v>48733.827675100001</v>
      </c>
      <c r="K214" s="22">
        <f t="shared" si="63"/>
        <v>0</v>
      </c>
      <c r="L214" s="22">
        <f t="shared" si="64"/>
        <v>-46.305139778000012</v>
      </c>
      <c r="M214" s="22">
        <f t="shared" si="65"/>
        <v>0</v>
      </c>
      <c r="N214" s="22">
        <f t="shared" si="66"/>
        <v>0</v>
      </c>
      <c r="O214" s="22">
        <f t="shared" si="67"/>
        <v>0</v>
      </c>
      <c r="P214" s="22">
        <f t="shared" si="68"/>
        <v>0</v>
      </c>
      <c r="S214" s="3">
        <f t="shared" si="51"/>
        <v>0</v>
      </c>
      <c r="T214" s="3">
        <f t="shared" si="52"/>
        <v>164.50842912600001</v>
      </c>
      <c r="U214" s="3">
        <f t="shared" si="53"/>
        <v>0</v>
      </c>
      <c r="V214" s="3">
        <f t="shared" si="54"/>
        <v>0</v>
      </c>
      <c r="W214" s="3">
        <f t="shared" si="55"/>
        <v>0</v>
      </c>
      <c r="X214" s="3">
        <f t="shared" si="56"/>
        <v>0</v>
      </c>
      <c r="AA214" s="3">
        <f t="shared" si="57"/>
        <v>0</v>
      </c>
      <c r="AB214" s="3">
        <f t="shared" si="58"/>
        <v>118.203289348</v>
      </c>
      <c r="AC214" s="3">
        <f t="shared" si="59"/>
        <v>0</v>
      </c>
      <c r="AD214" s="3">
        <f t="shared" si="60"/>
        <v>0</v>
      </c>
      <c r="AE214" s="3">
        <f t="shared" si="61"/>
        <v>0</v>
      </c>
      <c r="AF214" s="3">
        <f t="shared" si="62"/>
        <v>0</v>
      </c>
      <c r="AJ214" s="3">
        <f t="shared" si="69"/>
        <v>0</v>
      </c>
      <c r="AK214" s="3">
        <f t="shared" si="70"/>
        <v>0</v>
      </c>
      <c r="AL214" s="3">
        <f t="shared" si="71"/>
        <v>-46.305139778000012</v>
      </c>
      <c r="AM214" s="3">
        <f t="shared" si="72"/>
        <v>0</v>
      </c>
      <c r="AN214" s="3">
        <f t="shared" si="73"/>
        <v>-46.305139778000012</v>
      </c>
    </row>
    <row r="215" spans="1:40" x14ac:dyDescent="0.25">
      <c r="A215" s="5" t="s">
        <v>356</v>
      </c>
      <c r="B215" s="5" t="s">
        <v>357</v>
      </c>
      <c r="C215" s="18">
        <v>192.38810638499999</v>
      </c>
      <c r="D215" s="6">
        <v>197.53994322599999</v>
      </c>
      <c r="E215" s="6">
        <f t="shared" si="74"/>
        <v>5.1518368410000051</v>
      </c>
      <c r="F215" s="21">
        <f t="shared" si="75"/>
        <v>2.677835411868101E-2</v>
      </c>
      <c r="G215" s="20">
        <v>49.438151730000001</v>
      </c>
      <c r="H215" s="20">
        <v>56.146421771999997</v>
      </c>
      <c r="I215" s="19">
        <v>116784.557286</v>
      </c>
      <c r="K215" s="22">
        <f t="shared" si="63"/>
        <v>0</v>
      </c>
      <c r="L215" s="22">
        <f t="shared" si="64"/>
        <v>0</v>
      </c>
      <c r="M215" s="22">
        <f t="shared" si="65"/>
        <v>0</v>
      </c>
      <c r="N215" s="22">
        <f t="shared" si="66"/>
        <v>0</v>
      </c>
      <c r="O215" s="22">
        <f t="shared" si="67"/>
        <v>5.1518368410000051</v>
      </c>
      <c r="P215" s="22">
        <f t="shared" si="68"/>
        <v>0</v>
      </c>
      <c r="S215" s="3">
        <f t="shared" si="51"/>
        <v>0</v>
      </c>
      <c r="T215" s="3">
        <f t="shared" si="52"/>
        <v>0</v>
      </c>
      <c r="U215" s="3">
        <f t="shared" si="53"/>
        <v>0</v>
      </c>
      <c r="V215" s="3">
        <f t="shared" si="54"/>
        <v>0</v>
      </c>
      <c r="W215" s="3">
        <f t="shared" si="55"/>
        <v>192.38810638499999</v>
      </c>
      <c r="X215" s="3">
        <f t="shared" si="56"/>
        <v>0</v>
      </c>
      <c r="AA215" s="3">
        <f t="shared" si="57"/>
        <v>0</v>
      </c>
      <c r="AB215" s="3">
        <f t="shared" si="58"/>
        <v>0</v>
      </c>
      <c r="AC215" s="3">
        <f t="shared" si="59"/>
        <v>0</v>
      </c>
      <c r="AD215" s="3">
        <f t="shared" si="60"/>
        <v>0</v>
      </c>
      <c r="AE215" s="3">
        <f t="shared" si="61"/>
        <v>197.53994322599999</v>
      </c>
      <c r="AF215" s="3">
        <f t="shared" si="62"/>
        <v>0</v>
      </c>
      <c r="AJ215" s="3">
        <f t="shared" si="69"/>
        <v>0</v>
      </c>
      <c r="AK215" s="3">
        <f t="shared" si="70"/>
        <v>0</v>
      </c>
      <c r="AL215" s="3">
        <f t="shared" si="71"/>
        <v>0</v>
      </c>
      <c r="AM215" s="3">
        <f t="shared" si="72"/>
        <v>0</v>
      </c>
      <c r="AN215" s="3">
        <f t="shared" si="73"/>
        <v>0</v>
      </c>
    </row>
    <row r="216" spans="1:40" x14ac:dyDescent="0.25">
      <c r="A216" s="5" t="s">
        <v>358</v>
      </c>
      <c r="B216" s="5" t="s">
        <v>359</v>
      </c>
      <c r="C216" s="18">
        <v>2503.1476596799998</v>
      </c>
      <c r="D216" s="6">
        <v>3601.7773148000001</v>
      </c>
      <c r="E216" s="6">
        <f t="shared" si="74"/>
        <v>1098.6296551200003</v>
      </c>
      <c r="F216" s="21">
        <f t="shared" si="75"/>
        <v>0.43889925984647987</v>
      </c>
      <c r="G216" s="20">
        <v>24.531663884899999</v>
      </c>
      <c r="H216" s="20">
        <v>23.890076079499998</v>
      </c>
      <c r="I216" s="19">
        <v>49691.358245299998</v>
      </c>
      <c r="K216" s="22">
        <f t="shared" si="63"/>
        <v>0</v>
      </c>
      <c r="L216" s="22">
        <f t="shared" si="64"/>
        <v>1098.6296551200003</v>
      </c>
      <c r="M216" s="22">
        <f t="shared" si="65"/>
        <v>0</v>
      </c>
      <c r="N216" s="22">
        <f t="shared" si="66"/>
        <v>0</v>
      </c>
      <c r="O216" s="22">
        <f t="shared" si="67"/>
        <v>0</v>
      </c>
      <c r="P216" s="22">
        <f t="shared" si="68"/>
        <v>0</v>
      </c>
      <c r="S216" s="3">
        <f t="shared" si="51"/>
        <v>0</v>
      </c>
      <c r="T216" s="3">
        <f t="shared" si="52"/>
        <v>2503.1476596799998</v>
      </c>
      <c r="U216" s="3">
        <f t="shared" si="53"/>
        <v>0</v>
      </c>
      <c r="V216" s="3">
        <f t="shared" si="54"/>
        <v>0</v>
      </c>
      <c r="W216" s="3">
        <f t="shared" si="55"/>
        <v>0</v>
      </c>
      <c r="X216" s="3">
        <f t="shared" si="56"/>
        <v>0</v>
      </c>
      <c r="AA216" s="3">
        <f t="shared" si="57"/>
        <v>0</v>
      </c>
      <c r="AB216" s="3">
        <f t="shared" si="58"/>
        <v>3601.7773148000001</v>
      </c>
      <c r="AC216" s="3">
        <f t="shared" si="59"/>
        <v>0</v>
      </c>
      <c r="AD216" s="3">
        <f t="shared" si="60"/>
        <v>0</v>
      </c>
      <c r="AE216" s="3">
        <f t="shared" si="61"/>
        <v>0</v>
      </c>
      <c r="AF216" s="3">
        <f t="shared" si="62"/>
        <v>0</v>
      </c>
      <c r="AJ216" s="3">
        <f t="shared" si="69"/>
        <v>0</v>
      </c>
      <c r="AK216" s="3">
        <f t="shared" si="70"/>
        <v>0</v>
      </c>
      <c r="AL216" s="3">
        <f t="shared" si="71"/>
        <v>1098.6296551200003</v>
      </c>
      <c r="AM216" s="3">
        <f t="shared" si="72"/>
        <v>0</v>
      </c>
      <c r="AN216" s="3">
        <f t="shared" si="73"/>
        <v>1098.6296551200003</v>
      </c>
    </row>
    <row r="217" spans="1:40" x14ac:dyDescent="0.25">
      <c r="A217" s="5" t="s">
        <v>360</v>
      </c>
      <c r="B217" s="5" t="s">
        <v>361</v>
      </c>
      <c r="C217" s="18">
        <v>151.831837589</v>
      </c>
      <c r="D217" s="6">
        <v>116.015117926</v>
      </c>
      <c r="E217" s="6">
        <f t="shared" si="74"/>
        <v>-35.816719663000001</v>
      </c>
      <c r="F217" s="21">
        <f t="shared" si="75"/>
        <v>-0.23589729421541869</v>
      </c>
      <c r="G217" s="20">
        <v>33.585453617600002</v>
      </c>
      <c r="H217" s="20">
        <v>32.2877685156</v>
      </c>
      <c r="I217" s="19">
        <v>67158.558512400006</v>
      </c>
      <c r="K217" s="22">
        <f t="shared" si="63"/>
        <v>0</v>
      </c>
      <c r="L217" s="22">
        <f t="shared" si="64"/>
        <v>0</v>
      </c>
      <c r="M217" s="22">
        <f t="shared" si="65"/>
        <v>-35.816719663000001</v>
      </c>
      <c r="N217" s="22">
        <f t="shared" si="66"/>
        <v>0</v>
      </c>
      <c r="O217" s="22">
        <f t="shared" si="67"/>
        <v>0</v>
      </c>
      <c r="P217" s="22">
        <f t="shared" si="68"/>
        <v>0</v>
      </c>
      <c r="S217" s="3">
        <f t="shared" si="51"/>
        <v>0</v>
      </c>
      <c r="T217" s="3">
        <f t="shared" si="52"/>
        <v>0</v>
      </c>
      <c r="U217" s="3">
        <f t="shared" si="53"/>
        <v>151.831837589</v>
      </c>
      <c r="V217" s="3">
        <f t="shared" si="54"/>
        <v>0</v>
      </c>
      <c r="W217" s="3">
        <f t="shared" si="55"/>
        <v>0</v>
      </c>
      <c r="X217" s="3">
        <f t="shared" si="56"/>
        <v>0</v>
      </c>
      <c r="AA217" s="3">
        <f t="shared" si="57"/>
        <v>0</v>
      </c>
      <c r="AB217" s="3">
        <f t="shared" si="58"/>
        <v>0</v>
      </c>
      <c r="AC217" s="3">
        <f t="shared" si="59"/>
        <v>116.015117926</v>
      </c>
      <c r="AD217" s="3">
        <f t="shared" si="60"/>
        <v>0</v>
      </c>
      <c r="AE217" s="3">
        <f t="shared" si="61"/>
        <v>0</v>
      </c>
      <c r="AF217" s="3">
        <f t="shared" si="62"/>
        <v>0</v>
      </c>
      <c r="AJ217" s="3">
        <f t="shared" si="69"/>
        <v>0</v>
      </c>
      <c r="AK217" s="3">
        <f t="shared" si="70"/>
        <v>0</v>
      </c>
      <c r="AL217" s="3">
        <f t="shared" si="71"/>
        <v>0</v>
      </c>
      <c r="AM217" s="3">
        <f t="shared" si="72"/>
        <v>0</v>
      </c>
      <c r="AN217" s="3">
        <f t="shared" si="73"/>
        <v>0</v>
      </c>
    </row>
    <row r="218" spans="1:40" x14ac:dyDescent="0.25">
      <c r="A218" s="5" t="s">
        <v>362</v>
      </c>
      <c r="B218" s="5" t="s">
        <v>363</v>
      </c>
      <c r="C218" s="18">
        <v>400.35746166799998</v>
      </c>
      <c r="D218" s="6">
        <v>374.36719177499998</v>
      </c>
      <c r="E218" s="6">
        <f t="shared" si="74"/>
        <v>-25.990269893000004</v>
      </c>
      <c r="F218" s="21">
        <f t="shared" si="75"/>
        <v>-6.4917660794224605E-2</v>
      </c>
      <c r="G218" s="20">
        <v>22.114849296799999</v>
      </c>
      <c r="H218" s="20">
        <v>20.7709594178</v>
      </c>
      <c r="I218" s="19">
        <v>43203.595589099998</v>
      </c>
      <c r="K218" s="22">
        <f t="shared" si="63"/>
        <v>0</v>
      </c>
      <c r="L218" s="22">
        <f t="shared" si="64"/>
        <v>-25.990269893000004</v>
      </c>
      <c r="M218" s="22">
        <f t="shared" si="65"/>
        <v>0</v>
      </c>
      <c r="N218" s="22">
        <f t="shared" si="66"/>
        <v>0</v>
      </c>
      <c r="O218" s="22">
        <f t="shared" si="67"/>
        <v>0</v>
      </c>
      <c r="P218" s="22">
        <f t="shared" si="68"/>
        <v>0</v>
      </c>
      <c r="S218" s="3">
        <f t="shared" si="51"/>
        <v>0</v>
      </c>
      <c r="T218" s="3">
        <f t="shared" si="52"/>
        <v>400.35746166799998</v>
      </c>
      <c r="U218" s="3">
        <f t="shared" si="53"/>
        <v>0</v>
      </c>
      <c r="V218" s="3">
        <f t="shared" si="54"/>
        <v>0</v>
      </c>
      <c r="W218" s="3">
        <f t="shared" si="55"/>
        <v>0</v>
      </c>
      <c r="X218" s="3">
        <f t="shared" si="56"/>
        <v>0</v>
      </c>
      <c r="AA218" s="3">
        <f t="shared" si="57"/>
        <v>0</v>
      </c>
      <c r="AB218" s="3">
        <f t="shared" si="58"/>
        <v>374.36719177499998</v>
      </c>
      <c r="AC218" s="3">
        <f t="shared" si="59"/>
        <v>0</v>
      </c>
      <c r="AD218" s="3">
        <f t="shared" si="60"/>
        <v>0</v>
      </c>
      <c r="AE218" s="3">
        <f t="shared" si="61"/>
        <v>0</v>
      </c>
      <c r="AF218" s="3">
        <f t="shared" si="62"/>
        <v>0</v>
      </c>
      <c r="AJ218" s="3">
        <f t="shared" si="69"/>
        <v>0</v>
      </c>
      <c r="AK218" s="3">
        <f t="shared" si="70"/>
        <v>0</v>
      </c>
      <c r="AL218" s="3">
        <f t="shared" si="71"/>
        <v>-25.990269893000004</v>
      </c>
      <c r="AM218" s="3">
        <f t="shared" si="72"/>
        <v>0</v>
      </c>
      <c r="AN218" s="3">
        <f t="shared" si="73"/>
        <v>-25.990269893000004</v>
      </c>
    </row>
    <row r="219" spans="1:40" x14ac:dyDescent="0.25">
      <c r="A219" s="5" t="s">
        <v>364</v>
      </c>
      <c r="B219" s="5" t="s">
        <v>365</v>
      </c>
      <c r="C219" s="18">
        <v>326.57536119500003</v>
      </c>
      <c r="D219" s="6">
        <v>358.05198167600003</v>
      </c>
      <c r="E219" s="6">
        <f t="shared" si="74"/>
        <v>31.476620480999998</v>
      </c>
      <c r="F219" s="21">
        <f t="shared" si="75"/>
        <v>9.6383941414995872E-2</v>
      </c>
      <c r="G219" s="20">
        <v>52.0853433646</v>
      </c>
      <c r="H219" s="20">
        <v>47.682291203699997</v>
      </c>
      <c r="I219" s="19">
        <v>99179.165703599996</v>
      </c>
      <c r="K219" s="22">
        <f t="shared" si="63"/>
        <v>0</v>
      </c>
      <c r="L219" s="22">
        <f t="shared" si="64"/>
        <v>0</v>
      </c>
      <c r="M219" s="22">
        <f t="shared" si="65"/>
        <v>0</v>
      </c>
      <c r="N219" s="22">
        <f t="shared" si="66"/>
        <v>31.476620480999998</v>
      </c>
      <c r="O219" s="22">
        <f t="shared" si="67"/>
        <v>0</v>
      </c>
      <c r="P219" s="22">
        <f t="shared" si="68"/>
        <v>0</v>
      </c>
      <c r="S219" s="3">
        <f t="shared" si="51"/>
        <v>0</v>
      </c>
      <c r="T219" s="3">
        <f t="shared" si="52"/>
        <v>0</v>
      </c>
      <c r="U219" s="3">
        <f t="shared" si="53"/>
        <v>0</v>
      </c>
      <c r="V219" s="3">
        <f t="shared" si="54"/>
        <v>326.57536119500003</v>
      </c>
      <c r="W219" s="3">
        <f t="shared" si="55"/>
        <v>0</v>
      </c>
      <c r="X219" s="3">
        <f t="shared" si="56"/>
        <v>0</v>
      </c>
      <c r="AA219" s="3">
        <f t="shared" si="57"/>
        <v>0</v>
      </c>
      <c r="AB219" s="3">
        <f t="shared" si="58"/>
        <v>0</v>
      </c>
      <c r="AC219" s="3">
        <f t="shared" si="59"/>
        <v>0</v>
      </c>
      <c r="AD219" s="3">
        <f t="shared" si="60"/>
        <v>358.05198167600003</v>
      </c>
      <c r="AE219" s="3">
        <f t="shared" si="61"/>
        <v>0</v>
      </c>
      <c r="AF219" s="3">
        <f t="shared" si="62"/>
        <v>0</v>
      </c>
      <c r="AJ219" s="3">
        <f t="shared" si="69"/>
        <v>0</v>
      </c>
      <c r="AK219" s="3">
        <f t="shared" si="70"/>
        <v>0</v>
      </c>
      <c r="AL219" s="3">
        <f t="shared" si="71"/>
        <v>0</v>
      </c>
      <c r="AM219" s="3">
        <f t="shared" si="72"/>
        <v>0</v>
      </c>
      <c r="AN219" s="3">
        <f t="shared" si="73"/>
        <v>0</v>
      </c>
    </row>
    <row r="220" spans="1:40" x14ac:dyDescent="0.25">
      <c r="A220" s="5" t="s">
        <v>366</v>
      </c>
      <c r="B220" s="5" t="s">
        <v>367</v>
      </c>
      <c r="C220" s="18">
        <v>12001.1410715</v>
      </c>
      <c r="D220" s="6">
        <v>11819.051701300001</v>
      </c>
      <c r="E220" s="6">
        <f t="shared" si="74"/>
        <v>-182.08937019999939</v>
      </c>
      <c r="F220" s="21">
        <f t="shared" si="75"/>
        <v>-1.5172671424754812E-2</v>
      </c>
      <c r="G220" s="20">
        <v>30.936980151</v>
      </c>
      <c r="H220" s="20">
        <v>24.1315466848</v>
      </c>
      <c r="I220" s="19">
        <v>50193.6171044</v>
      </c>
      <c r="K220" s="22">
        <f t="shared" si="63"/>
        <v>0</v>
      </c>
      <c r="L220" s="22">
        <f t="shared" si="64"/>
        <v>0</v>
      </c>
      <c r="M220" s="22">
        <f t="shared" si="65"/>
        <v>-182.08937019999939</v>
      </c>
      <c r="N220" s="22">
        <f t="shared" si="66"/>
        <v>0</v>
      </c>
      <c r="O220" s="22">
        <f t="shared" si="67"/>
        <v>0</v>
      </c>
      <c r="P220" s="22">
        <f t="shared" si="68"/>
        <v>0</v>
      </c>
      <c r="S220" s="3">
        <f t="shared" si="51"/>
        <v>0</v>
      </c>
      <c r="T220" s="3">
        <f t="shared" si="52"/>
        <v>0</v>
      </c>
      <c r="U220" s="3">
        <f t="shared" si="53"/>
        <v>12001.1410715</v>
      </c>
      <c r="V220" s="3">
        <f t="shared" si="54"/>
        <v>0</v>
      </c>
      <c r="W220" s="3">
        <f t="shared" si="55"/>
        <v>0</v>
      </c>
      <c r="X220" s="3">
        <f t="shared" si="56"/>
        <v>0</v>
      </c>
      <c r="AA220" s="3">
        <f t="shared" si="57"/>
        <v>0</v>
      </c>
      <c r="AB220" s="3">
        <f t="shared" si="58"/>
        <v>0</v>
      </c>
      <c r="AC220" s="3">
        <f t="shared" si="59"/>
        <v>11819.051701300001</v>
      </c>
      <c r="AD220" s="3">
        <f t="shared" si="60"/>
        <v>0</v>
      </c>
      <c r="AE220" s="3">
        <f t="shared" si="61"/>
        <v>0</v>
      </c>
      <c r="AF220" s="3">
        <f t="shared" si="62"/>
        <v>0</v>
      </c>
      <c r="AJ220" s="3">
        <f t="shared" si="69"/>
        <v>0</v>
      </c>
      <c r="AK220" s="3">
        <f t="shared" si="70"/>
        <v>0</v>
      </c>
      <c r="AL220" s="3">
        <f t="shared" si="71"/>
        <v>-182.08937019999939</v>
      </c>
      <c r="AM220" s="3">
        <f t="shared" si="72"/>
        <v>0</v>
      </c>
      <c r="AN220" s="3">
        <f t="shared" si="73"/>
        <v>-182.08937019999939</v>
      </c>
    </row>
    <row r="221" spans="1:40" x14ac:dyDescent="0.25">
      <c r="A221" s="5" t="s">
        <v>368</v>
      </c>
      <c r="B221" s="5" t="s">
        <v>369</v>
      </c>
      <c r="C221" s="18">
        <v>2437.5413998700001</v>
      </c>
      <c r="D221" s="6">
        <v>2937.8427161</v>
      </c>
      <c r="E221" s="6">
        <f t="shared" si="74"/>
        <v>500.30131622999988</v>
      </c>
      <c r="F221" s="21">
        <f t="shared" si="75"/>
        <v>0.20524833598997833</v>
      </c>
      <c r="G221" s="20">
        <v>17.726744636199999</v>
      </c>
      <c r="H221" s="20">
        <v>14.694461159899999</v>
      </c>
      <c r="I221" s="19">
        <v>30564.479212599999</v>
      </c>
      <c r="K221" s="22">
        <f t="shared" si="63"/>
        <v>0</v>
      </c>
      <c r="L221" s="22">
        <f t="shared" si="64"/>
        <v>500.30131622999988</v>
      </c>
      <c r="M221" s="22">
        <f t="shared" si="65"/>
        <v>0</v>
      </c>
      <c r="N221" s="22">
        <f t="shared" si="66"/>
        <v>0</v>
      </c>
      <c r="O221" s="22">
        <f t="shared" si="67"/>
        <v>0</v>
      </c>
      <c r="P221" s="22">
        <f t="shared" si="68"/>
        <v>0</v>
      </c>
      <c r="S221" s="3">
        <f t="shared" si="51"/>
        <v>0</v>
      </c>
      <c r="T221" s="3">
        <f t="shared" si="52"/>
        <v>2437.5413998700001</v>
      </c>
      <c r="U221" s="3">
        <f t="shared" si="53"/>
        <v>0</v>
      </c>
      <c r="V221" s="3">
        <f t="shared" si="54"/>
        <v>0</v>
      </c>
      <c r="W221" s="3">
        <f t="shared" si="55"/>
        <v>0</v>
      </c>
      <c r="X221" s="3">
        <f t="shared" si="56"/>
        <v>0</v>
      </c>
      <c r="AA221" s="3">
        <f t="shared" si="57"/>
        <v>0</v>
      </c>
      <c r="AB221" s="3">
        <f t="shared" si="58"/>
        <v>2937.8427161</v>
      </c>
      <c r="AC221" s="3">
        <f t="shared" si="59"/>
        <v>0</v>
      </c>
      <c r="AD221" s="3">
        <f t="shared" si="60"/>
        <v>0</v>
      </c>
      <c r="AE221" s="3">
        <f t="shared" si="61"/>
        <v>0</v>
      </c>
      <c r="AF221" s="3">
        <f t="shared" si="62"/>
        <v>0</v>
      </c>
      <c r="AJ221" s="3">
        <f t="shared" si="69"/>
        <v>0</v>
      </c>
      <c r="AK221" s="3">
        <f t="shared" si="70"/>
        <v>500.30131622999988</v>
      </c>
      <c r="AL221" s="3">
        <f t="shared" si="71"/>
        <v>500.30131622999988</v>
      </c>
      <c r="AM221" s="3">
        <f t="shared" si="72"/>
        <v>500.30131622999988</v>
      </c>
      <c r="AN221" s="3">
        <f t="shared" si="73"/>
        <v>500.30131622999988</v>
      </c>
    </row>
    <row r="222" spans="1:40" x14ac:dyDescent="0.25">
      <c r="A222" s="5" t="s">
        <v>370</v>
      </c>
      <c r="B222" s="5" t="s">
        <v>371</v>
      </c>
      <c r="C222" s="18">
        <v>926.77310963100001</v>
      </c>
      <c r="D222" s="6">
        <v>917.71883492699999</v>
      </c>
      <c r="E222" s="6">
        <f t="shared" si="74"/>
        <v>-9.0542747040000222</v>
      </c>
      <c r="F222" s="21">
        <f t="shared" si="75"/>
        <v>-9.7696778315083319E-3</v>
      </c>
      <c r="G222" s="20">
        <v>23.6106088911</v>
      </c>
      <c r="H222" s="20">
        <v>23.4111875382</v>
      </c>
      <c r="I222" s="19">
        <v>48695.270079499998</v>
      </c>
      <c r="K222" s="22">
        <f t="shared" si="63"/>
        <v>0</v>
      </c>
      <c r="L222" s="22">
        <f t="shared" si="64"/>
        <v>-9.0542747040000222</v>
      </c>
      <c r="M222" s="22">
        <f t="shared" si="65"/>
        <v>0</v>
      </c>
      <c r="N222" s="22">
        <f t="shared" si="66"/>
        <v>0</v>
      </c>
      <c r="O222" s="22">
        <f t="shared" si="67"/>
        <v>0</v>
      </c>
      <c r="P222" s="22">
        <f t="shared" si="68"/>
        <v>0</v>
      </c>
      <c r="S222" s="3">
        <f t="shared" si="51"/>
        <v>0</v>
      </c>
      <c r="T222" s="3">
        <f t="shared" si="52"/>
        <v>926.77310963100001</v>
      </c>
      <c r="U222" s="3">
        <f t="shared" si="53"/>
        <v>0</v>
      </c>
      <c r="V222" s="3">
        <f t="shared" si="54"/>
        <v>0</v>
      </c>
      <c r="W222" s="3">
        <f t="shared" si="55"/>
        <v>0</v>
      </c>
      <c r="X222" s="3">
        <f t="shared" si="56"/>
        <v>0</v>
      </c>
      <c r="AA222" s="3">
        <f t="shared" si="57"/>
        <v>0</v>
      </c>
      <c r="AB222" s="3">
        <f t="shared" si="58"/>
        <v>917.71883492699999</v>
      </c>
      <c r="AC222" s="3">
        <f t="shared" si="59"/>
        <v>0</v>
      </c>
      <c r="AD222" s="3">
        <f t="shared" si="60"/>
        <v>0</v>
      </c>
      <c r="AE222" s="3">
        <f t="shared" si="61"/>
        <v>0</v>
      </c>
      <c r="AF222" s="3">
        <f t="shared" si="62"/>
        <v>0</v>
      </c>
      <c r="AJ222" s="3">
        <f t="shared" si="69"/>
        <v>0</v>
      </c>
      <c r="AK222" s="3">
        <f t="shared" si="70"/>
        <v>0</v>
      </c>
      <c r="AL222" s="3">
        <f t="shared" si="71"/>
        <v>-9.0542747040000222</v>
      </c>
      <c r="AM222" s="3">
        <f t="shared" si="72"/>
        <v>0</v>
      </c>
      <c r="AN222" s="3">
        <f t="shared" si="73"/>
        <v>-9.0542747040000222</v>
      </c>
    </row>
    <row r="223" spans="1:40" x14ac:dyDescent="0.25">
      <c r="A223" s="5" t="s">
        <v>372</v>
      </c>
      <c r="B223" s="5" t="s">
        <v>373</v>
      </c>
      <c r="C223" s="18">
        <v>8398.6374432299999</v>
      </c>
      <c r="D223" s="6">
        <v>9338.0353582400003</v>
      </c>
      <c r="E223" s="6">
        <f t="shared" si="74"/>
        <v>939.39791501000036</v>
      </c>
      <c r="F223" s="21">
        <f t="shared" si="75"/>
        <v>0.11185122841172686</v>
      </c>
      <c r="G223" s="20">
        <v>26.743574986700001</v>
      </c>
      <c r="H223" s="20">
        <v>25.917181016899999</v>
      </c>
      <c r="I223" s="19">
        <v>53907.736515099998</v>
      </c>
      <c r="K223" s="22">
        <f t="shared" si="63"/>
        <v>0</v>
      </c>
      <c r="L223" s="22">
        <f t="shared" si="64"/>
        <v>0</v>
      </c>
      <c r="M223" s="22">
        <f t="shared" si="65"/>
        <v>939.39791501000036</v>
      </c>
      <c r="N223" s="22">
        <f t="shared" si="66"/>
        <v>0</v>
      </c>
      <c r="O223" s="22">
        <f t="shared" si="67"/>
        <v>0</v>
      </c>
      <c r="P223" s="22">
        <f t="shared" si="68"/>
        <v>0</v>
      </c>
      <c r="S223" s="3">
        <f t="shared" si="51"/>
        <v>0</v>
      </c>
      <c r="T223" s="3">
        <f t="shared" si="52"/>
        <v>0</v>
      </c>
      <c r="U223" s="3">
        <f t="shared" si="53"/>
        <v>8398.6374432299999</v>
      </c>
      <c r="V223" s="3">
        <f t="shared" si="54"/>
        <v>0</v>
      </c>
      <c r="W223" s="3">
        <f t="shared" si="55"/>
        <v>0</v>
      </c>
      <c r="X223" s="3">
        <f t="shared" si="56"/>
        <v>0</v>
      </c>
      <c r="AA223" s="3">
        <f t="shared" si="57"/>
        <v>0</v>
      </c>
      <c r="AB223" s="3">
        <f t="shared" si="58"/>
        <v>0</v>
      </c>
      <c r="AC223" s="3">
        <f t="shared" si="59"/>
        <v>9338.0353582400003</v>
      </c>
      <c r="AD223" s="3">
        <f t="shared" si="60"/>
        <v>0</v>
      </c>
      <c r="AE223" s="3">
        <f t="shared" si="61"/>
        <v>0</v>
      </c>
      <c r="AF223" s="3">
        <f t="shared" si="62"/>
        <v>0</v>
      </c>
      <c r="AJ223" s="3">
        <f t="shared" si="69"/>
        <v>0</v>
      </c>
      <c r="AK223" s="3">
        <f t="shared" si="70"/>
        <v>0</v>
      </c>
      <c r="AL223" s="3">
        <f t="shared" si="71"/>
        <v>939.39791501000036</v>
      </c>
      <c r="AM223" s="3">
        <f t="shared" si="72"/>
        <v>0</v>
      </c>
      <c r="AN223" s="3">
        <f t="shared" si="73"/>
        <v>0</v>
      </c>
    </row>
    <row r="224" spans="1:40" x14ac:dyDescent="0.25">
      <c r="A224" s="5" t="s">
        <v>374</v>
      </c>
      <c r="B224" s="5" t="s">
        <v>375</v>
      </c>
      <c r="C224" s="18">
        <v>4033.3302289899998</v>
      </c>
      <c r="D224" s="6">
        <v>4685.6009371700002</v>
      </c>
      <c r="E224" s="6">
        <f t="shared" si="74"/>
        <v>652.27070818000038</v>
      </c>
      <c r="F224" s="21">
        <f t="shared" si="75"/>
        <v>0.16172013476400562</v>
      </c>
      <c r="G224" s="20">
        <v>25.9230719882</v>
      </c>
      <c r="H224" s="20">
        <v>25.067605539399999</v>
      </c>
      <c r="I224" s="19">
        <v>52140.6195219</v>
      </c>
      <c r="K224" s="22">
        <f t="shared" si="63"/>
        <v>0</v>
      </c>
      <c r="L224" s="22">
        <f t="shared" si="64"/>
        <v>0</v>
      </c>
      <c r="M224" s="22">
        <f t="shared" si="65"/>
        <v>652.27070818000038</v>
      </c>
      <c r="N224" s="22">
        <f t="shared" si="66"/>
        <v>0</v>
      </c>
      <c r="O224" s="22">
        <f t="shared" si="67"/>
        <v>0</v>
      </c>
      <c r="P224" s="22">
        <f t="shared" si="68"/>
        <v>0</v>
      </c>
      <c r="S224" s="3">
        <f t="shared" si="51"/>
        <v>0</v>
      </c>
      <c r="T224" s="3">
        <f t="shared" si="52"/>
        <v>0</v>
      </c>
      <c r="U224" s="3">
        <f t="shared" si="53"/>
        <v>4033.3302289899998</v>
      </c>
      <c r="V224" s="3">
        <f t="shared" si="54"/>
        <v>0</v>
      </c>
      <c r="W224" s="3">
        <f t="shared" si="55"/>
        <v>0</v>
      </c>
      <c r="X224" s="3">
        <f t="shared" si="56"/>
        <v>0</v>
      </c>
      <c r="AA224" s="3">
        <f t="shared" si="57"/>
        <v>0</v>
      </c>
      <c r="AB224" s="3">
        <f t="shared" si="58"/>
        <v>0</v>
      </c>
      <c r="AC224" s="3">
        <f t="shared" si="59"/>
        <v>4685.6009371700002</v>
      </c>
      <c r="AD224" s="3">
        <f t="shared" si="60"/>
        <v>0</v>
      </c>
      <c r="AE224" s="3">
        <f t="shared" si="61"/>
        <v>0</v>
      </c>
      <c r="AF224" s="3">
        <f t="shared" si="62"/>
        <v>0</v>
      </c>
      <c r="AJ224" s="3">
        <f t="shared" si="69"/>
        <v>0</v>
      </c>
      <c r="AK224" s="3">
        <f t="shared" si="70"/>
        <v>0</v>
      </c>
      <c r="AL224" s="3">
        <f t="shared" si="71"/>
        <v>652.27070818000038</v>
      </c>
      <c r="AM224" s="3">
        <f t="shared" si="72"/>
        <v>0</v>
      </c>
      <c r="AN224" s="3">
        <f t="shared" si="73"/>
        <v>0</v>
      </c>
    </row>
    <row r="225" spans="1:40" x14ac:dyDescent="0.25">
      <c r="A225" s="5" t="s">
        <v>376</v>
      </c>
      <c r="B225" s="5" t="s">
        <v>377</v>
      </c>
      <c r="C225" s="18">
        <v>101.278946105</v>
      </c>
      <c r="D225" s="6">
        <v>94.930635288299996</v>
      </c>
      <c r="E225" s="6">
        <f t="shared" si="74"/>
        <v>-6.3483108167000069</v>
      </c>
      <c r="F225" s="21">
        <f t="shared" si="75"/>
        <v>-6.2681446251607459E-2</v>
      </c>
      <c r="G225" s="20">
        <v>29.879460578500002</v>
      </c>
      <c r="H225" s="20">
        <v>29.7856358025</v>
      </c>
      <c r="I225" s="19">
        <v>61954.122469200003</v>
      </c>
      <c r="K225" s="22">
        <f t="shared" si="63"/>
        <v>0</v>
      </c>
      <c r="L225" s="22">
        <f t="shared" si="64"/>
        <v>0</v>
      </c>
      <c r="M225" s="22">
        <f t="shared" si="65"/>
        <v>-6.3483108167000069</v>
      </c>
      <c r="N225" s="22">
        <f t="shared" si="66"/>
        <v>0</v>
      </c>
      <c r="O225" s="22">
        <f t="shared" si="67"/>
        <v>0</v>
      </c>
      <c r="P225" s="22">
        <f t="shared" si="68"/>
        <v>0</v>
      </c>
      <c r="S225" s="3">
        <f t="shared" si="51"/>
        <v>0</v>
      </c>
      <c r="T225" s="3">
        <f t="shared" si="52"/>
        <v>0</v>
      </c>
      <c r="U225" s="3">
        <f t="shared" si="53"/>
        <v>101.278946105</v>
      </c>
      <c r="V225" s="3">
        <f t="shared" si="54"/>
        <v>0</v>
      </c>
      <c r="W225" s="3">
        <f t="shared" si="55"/>
        <v>0</v>
      </c>
      <c r="X225" s="3">
        <f t="shared" si="56"/>
        <v>0</v>
      </c>
      <c r="AA225" s="3">
        <f t="shared" si="57"/>
        <v>0</v>
      </c>
      <c r="AB225" s="3">
        <f t="shared" si="58"/>
        <v>0</v>
      </c>
      <c r="AC225" s="3">
        <f t="shared" si="59"/>
        <v>94.930635288299996</v>
      </c>
      <c r="AD225" s="3">
        <f t="shared" si="60"/>
        <v>0</v>
      </c>
      <c r="AE225" s="3">
        <f t="shared" si="61"/>
        <v>0</v>
      </c>
      <c r="AF225" s="3">
        <f t="shared" si="62"/>
        <v>0</v>
      </c>
      <c r="AJ225" s="3">
        <f t="shared" si="69"/>
        <v>0</v>
      </c>
      <c r="AK225" s="3">
        <f t="shared" si="70"/>
        <v>0</v>
      </c>
      <c r="AL225" s="3">
        <f t="shared" si="71"/>
        <v>0</v>
      </c>
      <c r="AM225" s="3">
        <f t="shared" si="72"/>
        <v>0</v>
      </c>
      <c r="AN225" s="3">
        <f t="shared" si="73"/>
        <v>0</v>
      </c>
    </row>
    <row r="226" spans="1:40" x14ac:dyDescent="0.25">
      <c r="A226" s="5" t="s">
        <v>378</v>
      </c>
      <c r="B226" s="5" t="s">
        <v>379</v>
      </c>
      <c r="C226" s="18">
        <v>6423.3718680499996</v>
      </c>
      <c r="D226" s="6">
        <v>7349.6588883499999</v>
      </c>
      <c r="E226" s="6">
        <f t="shared" si="74"/>
        <v>926.28702030000022</v>
      </c>
      <c r="F226" s="21">
        <f t="shared" si="75"/>
        <v>0.14420572859986097</v>
      </c>
      <c r="G226" s="20">
        <v>26.520364942600001</v>
      </c>
      <c r="H226" s="20">
        <v>26.107290076999998</v>
      </c>
      <c r="I226" s="19">
        <v>54303.163360099999</v>
      </c>
      <c r="K226" s="22">
        <f t="shared" si="63"/>
        <v>0</v>
      </c>
      <c r="L226" s="22">
        <f t="shared" si="64"/>
        <v>0</v>
      </c>
      <c r="M226" s="22">
        <f t="shared" si="65"/>
        <v>926.28702030000022</v>
      </c>
      <c r="N226" s="22">
        <f t="shared" si="66"/>
        <v>0</v>
      </c>
      <c r="O226" s="22">
        <f t="shared" si="67"/>
        <v>0</v>
      </c>
      <c r="P226" s="22">
        <f t="shared" si="68"/>
        <v>0</v>
      </c>
      <c r="S226" s="3">
        <f t="shared" ref="S226:S289" si="76">IF($I226&lt;25000,$C226,0)</f>
        <v>0</v>
      </c>
      <c r="T226" s="3">
        <f t="shared" ref="T226:T289" si="77">IF(AND(25000&lt;I226, I226&lt;50000),C226,0)</f>
        <v>0</v>
      </c>
      <c r="U226" s="3">
        <f t="shared" ref="U226:U289" si="78">IF(AND(50000&lt;I226,I226&lt;75000),C226,0)</f>
        <v>6423.3718680499996</v>
      </c>
      <c r="V226" s="3">
        <f t="shared" ref="V226:V289" si="79">IF(AND(75000&lt;I226,I226&lt;100000),C226,0)</f>
        <v>0</v>
      </c>
      <c r="W226" s="3">
        <f t="shared" ref="W226:W289" si="80">IF(AND(100000&lt;I226,I226&lt;125000),C226,0)</f>
        <v>0</v>
      </c>
      <c r="X226" s="3">
        <f t="shared" ref="X226:X289" si="81">IF(I226&gt;125000,C226,0)</f>
        <v>0</v>
      </c>
      <c r="AA226" s="3">
        <f t="shared" ref="AA226:AA289" si="82">IF($I226&lt;25000,$D226,0)</f>
        <v>0</v>
      </c>
      <c r="AB226" s="3">
        <f t="shared" ref="AB226:AB289" si="83">IF(AND(25000&lt;I226, I226&lt;50000),D226,0)</f>
        <v>0</v>
      </c>
      <c r="AC226" s="3">
        <f t="shared" ref="AC226:AC289" si="84">IF(AND(50000&lt;I226,I226&lt;75000),D226,0)</f>
        <v>7349.6588883499999</v>
      </c>
      <c r="AD226" s="3">
        <f t="shared" ref="AD226:AD289" si="85">IF(AND(75000&lt;I226,I226&lt;100000),D226,0)</f>
        <v>0</v>
      </c>
      <c r="AE226" s="3">
        <f t="shared" ref="AE226:AE289" si="86">IF(AND(100000&lt;I226,I226&lt;125000),D226,0)</f>
        <v>0</v>
      </c>
      <c r="AF226" s="3">
        <f t="shared" ref="AF226:AF289" si="87">IF(I226&gt;125000,D226,0)</f>
        <v>0</v>
      </c>
      <c r="AJ226" s="3">
        <f t="shared" si="69"/>
        <v>0</v>
      </c>
      <c r="AK226" s="3">
        <f t="shared" si="70"/>
        <v>0</v>
      </c>
      <c r="AL226" s="3">
        <f t="shared" si="71"/>
        <v>926.28702030000022</v>
      </c>
      <c r="AM226" s="3">
        <f t="shared" si="72"/>
        <v>0</v>
      </c>
      <c r="AN226" s="3">
        <f t="shared" si="73"/>
        <v>0</v>
      </c>
    </row>
    <row r="227" spans="1:40" x14ac:dyDescent="0.25">
      <c r="A227" s="5" t="s">
        <v>380</v>
      </c>
      <c r="B227" s="5" t="s">
        <v>381</v>
      </c>
      <c r="C227" s="18">
        <v>516.07902139600003</v>
      </c>
      <c r="D227" s="6">
        <v>487.427110078</v>
      </c>
      <c r="E227" s="6">
        <f t="shared" si="74"/>
        <v>-28.651911318000032</v>
      </c>
      <c r="F227" s="21">
        <f t="shared" si="75"/>
        <v>-5.5518457697614335E-2</v>
      </c>
      <c r="G227" s="20">
        <v>25.558813556200001</v>
      </c>
      <c r="H227" s="20">
        <v>25.336582254300001</v>
      </c>
      <c r="I227" s="19">
        <v>52700.091089000001</v>
      </c>
      <c r="K227" s="22">
        <f t="shared" ref="K227:K290" si="88">IF(I227&lt;26999.99,E227,0)</f>
        <v>0</v>
      </c>
      <c r="L227" s="22">
        <f t="shared" ref="L227:L290" si="89">IF(AND(27000&lt;I227, I227&lt;50000),E227,0)</f>
        <v>0</v>
      </c>
      <c r="M227" s="22">
        <f t="shared" ref="M227:M290" si="90">IF(AND(50000&lt;I227,I227&lt;75000),E227,0)</f>
        <v>-28.651911318000032</v>
      </c>
      <c r="N227" s="22">
        <f t="shared" ref="N227:N290" si="91">IF(AND(75000&lt;I227,I227&lt;100000),E227,0)</f>
        <v>0</v>
      </c>
      <c r="O227" s="22">
        <f t="shared" ref="O227:O290" si="92">IF(AND(100000&lt;I227,I227&lt;125000),E227,0)</f>
        <v>0</v>
      </c>
      <c r="P227" s="22">
        <f t="shared" ref="P227:P290" si="93">IF(AND(125000 &lt; I227),E227,0)</f>
        <v>0</v>
      </c>
      <c r="S227" s="3">
        <f t="shared" si="76"/>
        <v>0</v>
      </c>
      <c r="T227" s="3">
        <f t="shared" si="77"/>
        <v>0</v>
      </c>
      <c r="U227" s="3">
        <f t="shared" si="78"/>
        <v>516.07902139600003</v>
      </c>
      <c r="V227" s="3">
        <f t="shared" si="79"/>
        <v>0</v>
      </c>
      <c r="W227" s="3">
        <f t="shared" si="80"/>
        <v>0</v>
      </c>
      <c r="X227" s="3">
        <f t="shared" si="81"/>
        <v>0</v>
      </c>
      <c r="AA227" s="3">
        <f t="shared" si="82"/>
        <v>0</v>
      </c>
      <c r="AB227" s="3">
        <f t="shared" si="83"/>
        <v>0</v>
      </c>
      <c r="AC227" s="3">
        <f t="shared" si="84"/>
        <v>487.427110078</v>
      </c>
      <c r="AD227" s="3">
        <f t="shared" si="85"/>
        <v>0</v>
      </c>
      <c r="AE227" s="3">
        <f t="shared" si="86"/>
        <v>0</v>
      </c>
      <c r="AF227" s="3">
        <f t="shared" si="87"/>
        <v>0</v>
      </c>
      <c r="AJ227" s="3">
        <f t="shared" ref="AJ227:AJ290" si="94">IF(I227&lt;27038,E227,0)</f>
        <v>0</v>
      </c>
      <c r="AK227" s="3">
        <f t="shared" ref="AK227:AK290" si="95">IF(I227&lt;42556,E227,0)</f>
        <v>0</v>
      </c>
      <c r="AL227" s="3">
        <f t="shared" ref="AL227:AL290" si="96">IF(I227&lt;57937,E227,0)</f>
        <v>-28.651911318000032</v>
      </c>
      <c r="AM227" s="3">
        <f t="shared" ref="AM227:AM290" si="97">IF(I227&lt;34962,E227,0)</f>
        <v>0</v>
      </c>
      <c r="AN227" s="3">
        <f t="shared" ref="AN227:AN290" si="98">IF(I227&lt;50824,E227,0)</f>
        <v>0</v>
      </c>
    </row>
    <row r="228" spans="1:40" x14ac:dyDescent="0.25">
      <c r="A228" s="5" t="s">
        <v>382</v>
      </c>
      <c r="B228" s="5" t="s">
        <v>383</v>
      </c>
      <c r="C228" s="18">
        <v>108.809396092</v>
      </c>
      <c r="D228" s="6">
        <v>165.65501932199999</v>
      </c>
      <c r="E228" s="6">
        <f t="shared" ref="E228:E291" si="99">(D228-C228)</f>
        <v>56.845623229999987</v>
      </c>
      <c r="F228" s="21">
        <f t="shared" ref="F228:F291" si="100">E228/C228</f>
        <v>0.52243303677502395</v>
      </c>
      <c r="G228" s="20">
        <v>24.275415860999999</v>
      </c>
      <c r="H228" s="20">
        <v>24.443852855500001</v>
      </c>
      <c r="I228" s="19">
        <v>50843.213939499998</v>
      </c>
      <c r="K228" s="22">
        <f t="shared" si="88"/>
        <v>0</v>
      </c>
      <c r="L228" s="22">
        <f t="shared" si="89"/>
        <v>0</v>
      </c>
      <c r="M228" s="22">
        <f t="shared" si="90"/>
        <v>56.845623229999987</v>
      </c>
      <c r="N228" s="22">
        <f t="shared" si="91"/>
        <v>0</v>
      </c>
      <c r="O228" s="22">
        <f t="shared" si="92"/>
        <v>0</v>
      </c>
      <c r="P228" s="22">
        <f t="shared" si="93"/>
        <v>0</v>
      </c>
      <c r="S228" s="3">
        <f t="shared" si="76"/>
        <v>0</v>
      </c>
      <c r="T228" s="3">
        <f t="shared" si="77"/>
        <v>0</v>
      </c>
      <c r="U228" s="3">
        <f t="shared" si="78"/>
        <v>108.809396092</v>
      </c>
      <c r="V228" s="3">
        <f t="shared" si="79"/>
        <v>0</v>
      </c>
      <c r="W228" s="3">
        <f t="shared" si="80"/>
        <v>0</v>
      </c>
      <c r="X228" s="3">
        <f t="shared" si="81"/>
        <v>0</v>
      </c>
      <c r="AA228" s="3">
        <f t="shared" si="82"/>
        <v>0</v>
      </c>
      <c r="AB228" s="3">
        <f t="shared" si="83"/>
        <v>0</v>
      </c>
      <c r="AC228" s="3">
        <f t="shared" si="84"/>
        <v>165.65501932199999</v>
      </c>
      <c r="AD228" s="3">
        <f t="shared" si="85"/>
        <v>0</v>
      </c>
      <c r="AE228" s="3">
        <f t="shared" si="86"/>
        <v>0</v>
      </c>
      <c r="AF228" s="3">
        <f t="shared" si="87"/>
        <v>0</v>
      </c>
      <c r="AJ228" s="3">
        <f t="shared" si="94"/>
        <v>0</v>
      </c>
      <c r="AK228" s="3">
        <f t="shared" si="95"/>
        <v>0</v>
      </c>
      <c r="AL228" s="3">
        <f t="shared" si="96"/>
        <v>56.845623229999987</v>
      </c>
      <c r="AM228" s="3">
        <f t="shared" si="97"/>
        <v>0</v>
      </c>
      <c r="AN228" s="3">
        <f t="shared" si="98"/>
        <v>0</v>
      </c>
    </row>
    <row r="229" spans="1:40" x14ac:dyDescent="0.25">
      <c r="A229" s="5" t="s">
        <v>384</v>
      </c>
      <c r="B229" s="5" t="s">
        <v>385</v>
      </c>
      <c r="C229" s="18">
        <v>864.89178617100004</v>
      </c>
      <c r="D229" s="6">
        <v>914.39616560000002</v>
      </c>
      <c r="E229" s="6">
        <f t="shared" si="99"/>
        <v>49.504379428999982</v>
      </c>
      <c r="F229" s="21">
        <f t="shared" si="100"/>
        <v>5.7237657034717566E-2</v>
      </c>
      <c r="G229" s="20">
        <v>26.979100335799998</v>
      </c>
      <c r="H229" s="20">
        <v>26.097697725700002</v>
      </c>
      <c r="I229" s="19">
        <v>54283.211269400002</v>
      </c>
      <c r="K229" s="22">
        <f t="shared" si="88"/>
        <v>0</v>
      </c>
      <c r="L229" s="22">
        <f t="shared" si="89"/>
        <v>0</v>
      </c>
      <c r="M229" s="22">
        <f t="shared" si="90"/>
        <v>49.504379428999982</v>
      </c>
      <c r="N229" s="22">
        <f t="shared" si="91"/>
        <v>0</v>
      </c>
      <c r="O229" s="22">
        <f t="shared" si="92"/>
        <v>0</v>
      </c>
      <c r="P229" s="22">
        <f t="shared" si="93"/>
        <v>0</v>
      </c>
      <c r="S229" s="3">
        <f t="shared" si="76"/>
        <v>0</v>
      </c>
      <c r="T229" s="3">
        <f t="shared" si="77"/>
        <v>0</v>
      </c>
      <c r="U229" s="3">
        <f t="shared" si="78"/>
        <v>864.89178617100004</v>
      </c>
      <c r="V229" s="3">
        <f t="shared" si="79"/>
        <v>0</v>
      </c>
      <c r="W229" s="3">
        <f t="shared" si="80"/>
        <v>0</v>
      </c>
      <c r="X229" s="3">
        <f t="shared" si="81"/>
        <v>0</v>
      </c>
      <c r="AA229" s="3">
        <f t="shared" si="82"/>
        <v>0</v>
      </c>
      <c r="AB229" s="3">
        <f t="shared" si="83"/>
        <v>0</v>
      </c>
      <c r="AC229" s="3">
        <f t="shared" si="84"/>
        <v>914.39616560000002</v>
      </c>
      <c r="AD229" s="3">
        <f t="shared" si="85"/>
        <v>0</v>
      </c>
      <c r="AE229" s="3">
        <f t="shared" si="86"/>
        <v>0</v>
      </c>
      <c r="AF229" s="3">
        <f t="shared" si="87"/>
        <v>0</v>
      </c>
      <c r="AJ229" s="3">
        <f t="shared" si="94"/>
        <v>0</v>
      </c>
      <c r="AK229" s="3">
        <f t="shared" si="95"/>
        <v>0</v>
      </c>
      <c r="AL229" s="3">
        <f t="shared" si="96"/>
        <v>49.504379428999982</v>
      </c>
      <c r="AM229" s="3">
        <f t="shared" si="97"/>
        <v>0</v>
      </c>
      <c r="AN229" s="3">
        <f t="shared" si="98"/>
        <v>0</v>
      </c>
    </row>
    <row r="230" spans="1:40" x14ac:dyDescent="0.25">
      <c r="A230" s="5" t="s">
        <v>386</v>
      </c>
      <c r="B230" s="5" t="s">
        <v>387</v>
      </c>
      <c r="C230" s="18">
        <v>605.49464568600001</v>
      </c>
      <c r="D230" s="6">
        <v>633.60324554299996</v>
      </c>
      <c r="E230" s="6">
        <f t="shared" si="99"/>
        <v>28.108599856999945</v>
      </c>
      <c r="F230" s="21">
        <f t="shared" si="100"/>
        <v>4.6422540739652754E-2</v>
      </c>
      <c r="G230" s="20">
        <v>26.297414183600001</v>
      </c>
      <c r="H230" s="20">
        <v>25.255407163200001</v>
      </c>
      <c r="I230" s="19">
        <v>52531.246899400001</v>
      </c>
      <c r="K230" s="22">
        <f t="shared" si="88"/>
        <v>0</v>
      </c>
      <c r="L230" s="22">
        <f t="shared" si="89"/>
        <v>0</v>
      </c>
      <c r="M230" s="22">
        <f t="shared" si="90"/>
        <v>28.108599856999945</v>
      </c>
      <c r="N230" s="22">
        <f t="shared" si="91"/>
        <v>0</v>
      </c>
      <c r="O230" s="22">
        <f t="shared" si="92"/>
        <v>0</v>
      </c>
      <c r="P230" s="22">
        <f t="shared" si="93"/>
        <v>0</v>
      </c>
      <c r="S230" s="3">
        <f t="shared" si="76"/>
        <v>0</v>
      </c>
      <c r="T230" s="3">
        <f t="shared" si="77"/>
        <v>0</v>
      </c>
      <c r="U230" s="3">
        <f t="shared" si="78"/>
        <v>605.49464568600001</v>
      </c>
      <c r="V230" s="3">
        <f t="shared" si="79"/>
        <v>0</v>
      </c>
      <c r="W230" s="3">
        <f t="shared" si="80"/>
        <v>0</v>
      </c>
      <c r="X230" s="3">
        <f t="shared" si="81"/>
        <v>0</v>
      </c>
      <c r="AA230" s="3">
        <f t="shared" si="82"/>
        <v>0</v>
      </c>
      <c r="AB230" s="3">
        <f t="shared" si="83"/>
        <v>0</v>
      </c>
      <c r="AC230" s="3">
        <f t="shared" si="84"/>
        <v>633.60324554299996</v>
      </c>
      <c r="AD230" s="3">
        <f t="shared" si="85"/>
        <v>0</v>
      </c>
      <c r="AE230" s="3">
        <f t="shared" si="86"/>
        <v>0</v>
      </c>
      <c r="AF230" s="3">
        <f t="shared" si="87"/>
        <v>0</v>
      </c>
      <c r="AJ230" s="3">
        <f t="shared" si="94"/>
        <v>0</v>
      </c>
      <c r="AK230" s="3">
        <f t="shared" si="95"/>
        <v>0</v>
      </c>
      <c r="AL230" s="3">
        <f t="shared" si="96"/>
        <v>28.108599856999945</v>
      </c>
      <c r="AM230" s="3">
        <f t="shared" si="97"/>
        <v>0</v>
      </c>
      <c r="AN230" s="3">
        <f t="shared" si="98"/>
        <v>0</v>
      </c>
    </row>
    <row r="231" spans="1:40" x14ac:dyDescent="0.25">
      <c r="A231" s="5" t="s">
        <v>388</v>
      </c>
      <c r="B231" s="5" t="s">
        <v>389</v>
      </c>
      <c r="C231" s="18">
        <v>888.90931294200004</v>
      </c>
      <c r="D231" s="6">
        <v>990.69449366599997</v>
      </c>
      <c r="E231" s="6">
        <f t="shared" si="99"/>
        <v>101.78518072399993</v>
      </c>
      <c r="F231" s="21">
        <f t="shared" si="100"/>
        <v>0.11450569731025111</v>
      </c>
      <c r="G231" s="20">
        <v>25.9988882207</v>
      </c>
      <c r="H231" s="20">
        <v>24.9977379997</v>
      </c>
      <c r="I231" s="19">
        <v>51995.2950394</v>
      </c>
      <c r="K231" s="22">
        <f t="shared" si="88"/>
        <v>0</v>
      </c>
      <c r="L231" s="22">
        <f t="shared" si="89"/>
        <v>0</v>
      </c>
      <c r="M231" s="22">
        <f t="shared" si="90"/>
        <v>101.78518072399993</v>
      </c>
      <c r="N231" s="22">
        <f t="shared" si="91"/>
        <v>0</v>
      </c>
      <c r="O231" s="22">
        <f t="shared" si="92"/>
        <v>0</v>
      </c>
      <c r="P231" s="22">
        <f t="shared" si="93"/>
        <v>0</v>
      </c>
      <c r="S231" s="3">
        <f t="shared" si="76"/>
        <v>0</v>
      </c>
      <c r="T231" s="3">
        <f t="shared" si="77"/>
        <v>0</v>
      </c>
      <c r="U231" s="3">
        <f t="shared" si="78"/>
        <v>888.90931294200004</v>
      </c>
      <c r="V231" s="3">
        <f t="shared" si="79"/>
        <v>0</v>
      </c>
      <c r="W231" s="3">
        <f t="shared" si="80"/>
        <v>0</v>
      </c>
      <c r="X231" s="3">
        <f t="shared" si="81"/>
        <v>0</v>
      </c>
      <c r="AA231" s="3">
        <f t="shared" si="82"/>
        <v>0</v>
      </c>
      <c r="AB231" s="3">
        <f t="shared" si="83"/>
        <v>0</v>
      </c>
      <c r="AC231" s="3">
        <f t="shared" si="84"/>
        <v>990.69449366599997</v>
      </c>
      <c r="AD231" s="3">
        <f t="shared" si="85"/>
        <v>0</v>
      </c>
      <c r="AE231" s="3">
        <f t="shared" si="86"/>
        <v>0</v>
      </c>
      <c r="AF231" s="3">
        <f t="shared" si="87"/>
        <v>0</v>
      </c>
      <c r="AJ231" s="3">
        <f t="shared" si="94"/>
        <v>0</v>
      </c>
      <c r="AK231" s="3">
        <f t="shared" si="95"/>
        <v>0</v>
      </c>
      <c r="AL231" s="3">
        <f t="shared" si="96"/>
        <v>101.78518072399993</v>
      </c>
      <c r="AM231" s="3">
        <f t="shared" si="97"/>
        <v>0</v>
      </c>
      <c r="AN231" s="3">
        <f t="shared" si="98"/>
        <v>0</v>
      </c>
    </row>
    <row r="232" spans="1:40" x14ac:dyDescent="0.25">
      <c r="A232" s="5" t="s">
        <v>390</v>
      </c>
      <c r="B232" s="5" t="s">
        <v>391</v>
      </c>
      <c r="C232" s="18">
        <v>126.9843283</v>
      </c>
      <c r="D232" s="6">
        <v>230.20282219200001</v>
      </c>
      <c r="E232" s="6">
        <f t="shared" si="99"/>
        <v>103.21849389200001</v>
      </c>
      <c r="F232" s="21">
        <f t="shared" si="100"/>
        <v>0.81284435074654804</v>
      </c>
      <c r="G232" s="20">
        <v>26.0540572958</v>
      </c>
      <c r="H232" s="20">
        <v>28.186784939500001</v>
      </c>
      <c r="I232" s="19">
        <v>58628.512674099999</v>
      </c>
      <c r="K232" s="22">
        <f t="shared" si="88"/>
        <v>0</v>
      </c>
      <c r="L232" s="22">
        <f t="shared" si="89"/>
        <v>0</v>
      </c>
      <c r="M232" s="22">
        <f t="shared" si="90"/>
        <v>103.21849389200001</v>
      </c>
      <c r="N232" s="22">
        <f t="shared" si="91"/>
        <v>0</v>
      </c>
      <c r="O232" s="22">
        <f t="shared" si="92"/>
        <v>0</v>
      </c>
      <c r="P232" s="22">
        <f t="shared" si="93"/>
        <v>0</v>
      </c>
      <c r="S232" s="3">
        <f t="shared" si="76"/>
        <v>0</v>
      </c>
      <c r="T232" s="3">
        <f t="shared" si="77"/>
        <v>0</v>
      </c>
      <c r="U232" s="3">
        <f t="shared" si="78"/>
        <v>126.9843283</v>
      </c>
      <c r="V232" s="3">
        <f t="shared" si="79"/>
        <v>0</v>
      </c>
      <c r="W232" s="3">
        <f t="shared" si="80"/>
        <v>0</v>
      </c>
      <c r="X232" s="3">
        <f t="shared" si="81"/>
        <v>0</v>
      </c>
      <c r="AA232" s="3">
        <f t="shared" si="82"/>
        <v>0</v>
      </c>
      <c r="AB232" s="3">
        <f t="shared" si="83"/>
        <v>0</v>
      </c>
      <c r="AC232" s="3">
        <f t="shared" si="84"/>
        <v>230.20282219200001</v>
      </c>
      <c r="AD232" s="3">
        <f t="shared" si="85"/>
        <v>0</v>
      </c>
      <c r="AE232" s="3">
        <f t="shared" si="86"/>
        <v>0</v>
      </c>
      <c r="AF232" s="3">
        <f t="shared" si="87"/>
        <v>0</v>
      </c>
      <c r="AJ232" s="3">
        <f t="shared" si="94"/>
        <v>0</v>
      </c>
      <c r="AK232" s="3">
        <f t="shared" si="95"/>
        <v>0</v>
      </c>
      <c r="AL232" s="3">
        <f t="shared" si="96"/>
        <v>0</v>
      </c>
      <c r="AM232" s="3">
        <f t="shared" si="97"/>
        <v>0</v>
      </c>
      <c r="AN232" s="3">
        <f t="shared" si="98"/>
        <v>0</v>
      </c>
    </row>
    <row r="233" spans="1:40" x14ac:dyDescent="0.25">
      <c r="A233" s="5" t="s">
        <v>392</v>
      </c>
      <c r="B233" s="5" t="s">
        <v>393</v>
      </c>
      <c r="C233" s="18">
        <v>460.79088760100001</v>
      </c>
      <c r="D233" s="6">
        <v>334.68612750599999</v>
      </c>
      <c r="E233" s="6">
        <f t="shared" si="99"/>
        <v>-126.10476009500002</v>
      </c>
      <c r="F233" s="21">
        <f t="shared" si="100"/>
        <v>-0.27367025583239063</v>
      </c>
      <c r="G233" s="20">
        <v>22.685614878300001</v>
      </c>
      <c r="H233" s="20">
        <v>20.452583678500002</v>
      </c>
      <c r="I233" s="19">
        <v>42541.374051300001</v>
      </c>
      <c r="K233" s="22">
        <f t="shared" si="88"/>
        <v>0</v>
      </c>
      <c r="L233" s="22">
        <f t="shared" si="89"/>
        <v>-126.10476009500002</v>
      </c>
      <c r="M233" s="22">
        <f t="shared" si="90"/>
        <v>0</v>
      </c>
      <c r="N233" s="22">
        <f t="shared" si="91"/>
        <v>0</v>
      </c>
      <c r="O233" s="22">
        <f t="shared" si="92"/>
        <v>0</v>
      </c>
      <c r="P233" s="22">
        <f t="shared" si="93"/>
        <v>0</v>
      </c>
      <c r="S233" s="3">
        <f t="shared" si="76"/>
        <v>0</v>
      </c>
      <c r="T233" s="3">
        <f t="shared" si="77"/>
        <v>460.79088760100001</v>
      </c>
      <c r="U233" s="3">
        <f t="shared" si="78"/>
        <v>0</v>
      </c>
      <c r="V233" s="3">
        <f t="shared" si="79"/>
        <v>0</v>
      </c>
      <c r="W233" s="3">
        <f t="shared" si="80"/>
        <v>0</v>
      </c>
      <c r="X233" s="3">
        <f t="shared" si="81"/>
        <v>0</v>
      </c>
      <c r="AA233" s="3">
        <f t="shared" si="82"/>
        <v>0</v>
      </c>
      <c r="AB233" s="3">
        <f t="shared" si="83"/>
        <v>334.68612750599999</v>
      </c>
      <c r="AC233" s="3">
        <f t="shared" si="84"/>
        <v>0</v>
      </c>
      <c r="AD233" s="3">
        <f t="shared" si="85"/>
        <v>0</v>
      </c>
      <c r="AE233" s="3">
        <f t="shared" si="86"/>
        <v>0</v>
      </c>
      <c r="AF233" s="3">
        <f t="shared" si="87"/>
        <v>0</v>
      </c>
      <c r="AJ233" s="3">
        <f t="shared" si="94"/>
        <v>0</v>
      </c>
      <c r="AK233" s="3">
        <f t="shared" si="95"/>
        <v>-126.10476009500002</v>
      </c>
      <c r="AL233" s="3">
        <f t="shared" si="96"/>
        <v>-126.10476009500002</v>
      </c>
      <c r="AM233" s="3">
        <f t="shared" si="97"/>
        <v>0</v>
      </c>
      <c r="AN233" s="3">
        <f t="shared" si="98"/>
        <v>-126.10476009500002</v>
      </c>
    </row>
    <row r="234" spans="1:40" x14ac:dyDescent="0.25">
      <c r="A234" s="5" t="s">
        <v>394</v>
      </c>
      <c r="B234" s="5" t="s">
        <v>395</v>
      </c>
      <c r="C234" s="18">
        <v>1995.2416083799999</v>
      </c>
      <c r="D234" s="6">
        <v>3361.24645547</v>
      </c>
      <c r="E234" s="6">
        <f t="shared" si="99"/>
        <v>1366.0048470900001</v>
      </c>
      <c r="F234" s="21">
        <f t="shared" si="100"/>
        <v>0.68463129545454038</v>
      </c>
      <c r="G234" s="20">
        <v>20.666340314799999</v>
      </c>
      <c r="H234" s="20">
        <v>19.943157318299999</v>
      </c>
      <c r="I234" s="19">
        <v>41481.767222000002</v>
      </c>
      <c r="K234" s="22">
        <f t="shared" si="88"/>
        <v>0</v>
      </c>
      <c r="L234" s="22">
        <f t="shared" si="89"/>
        <v>1366.0048470900001</v>
      </c>
      <c r="M234" s="22">
        <f t="shared" si="90"/>
        <v>0</v>
      </c>
      <c r="N234" s="22">
        <f t="shared" si="91"/>
        <v>0</v>
      </c>
      <c r="O234" s="22">
        <f t="shared" si="92"/>
        <v>0</v>
      </c>
      <c r="P234" s="22">
        <f t="shared" si="93"/>
        <v>0</v>
      </c>
      <c r="S234" s="3">
        <f t="shared" si="76"/>
        <v>0</v>
      </c>
      <c r="T234" s="3">
        <f t="shared" si="77"/>
        <v>1995.2416083799999</v>
      </c>
      <c r="U234" s="3">
        <f t="shared" si="78"/>
        <v>0</v>
      </c>
      <c r="V234" s="3">
        <f t="shared" si="79"/>
        <v>0</v>
      </c>
      <c r="W234" s="3">
        <f t="shared" si="80"/>
        <v>0</v>
      </c>
      <c r="X234" s="3">
        <f t="shared" si="81"/>
        <v>0</v>
      </c>
      <c r="AA234" s="3">
        <f t="shared" si="82"/>
        <v>0</v>
      </c>
      <c r="AB234" s="3">
        <f t="shared" si="83"/>
        <v>3361.24645547</v>
      </c>
      <c r="AC234" s="3">
        <f t="shared" si="84"/>
        <v>0</v>
      </c>
      <c r="AD234" s="3">
        <f t="shared" si="85"/>
        <v>0</v>
      </c>
      <c r="AE234" s="3">
        <f t="shared" si="86"/>
        <v>0</v>
      </c>
      <c r="AF234" s="3">
        <f t="shared" si="87"/>
        <v>0</v>
      </c>
      <c r="AJ234" s="3">
        <f t="shared" si="94"/>
        <v>0</v>
      </c>
      <c r="AK234" s="3">
        <f t="shared" si="95"/>
        <v>1366.0048470900001</v>
      </c>
      <c r="AL234" s="3">
        <f t="shared" si="96"/>
        <v>1366.0048470900001</v>
      </c>
      <c r="AM234" s="3">
        <f t="shared" si="97"/>
        <v>0</v>
      </c>
      <c r="AN234" s="3">
        <f t="shared" si="98"/>
        <v>1366.0048470900001</v>
      </c>
    </row>
    <row r="235" spans="1:40" x14ac:dyDescent="0.25">
      <c r="A235" s="5" t="s">
        <v>1486</v>
      </c>
      <c r="B235" s="5" t="s">
        <v>398</v>
      </c>
      <c r="C235" s="18">
        <v>1946.3705131300001</v>
      </c>
      <c r="D235" s="6">
        <v>3665.4206924</v>
      </c>
      <c r="E235" s="6">
        <f t="shared" si="99"/>
        <v>1719.0501792699999</v>
      </c>
      <c r="F235" s="21">
        <f t="shared" si="100"/>
        <v>0.88320808791207928</v>
      </c>
      <c r="G235" s="20">
        <v>18.667000655300001</v>
      </c>
      <c r="H235" s="20">
        <v>17.5462992016</v>
      </c>
      <c r="I235" s="19">
        <v>36496.302339299997</v>
      </c>
      <c r="K235" s="22">
        <f t="shared" si="88"/>
        <v>0</v>
      </c>
      <c r="L235" s="22">
        <f t="shared" si="89"/>
        <v>1719.0501792699999</v>
      </c>
      <c r="M235" s="22">
        <f t="shared" si="90"/>
        <v>0</v>
      </c>
      <c r="N235" s="22">
        <f t="shared" si="91"/>
        <v>0</v>
      </c>
      <c r="O235" s="22">
        <f t="shared" si="92"/>
        <v>0</v>
      </c>
      <c r="P235" s="22">
        <f t="shared" si="93"/>
        <v>0</v>
      </c>
      <c r="S235" s="3">
        <f t="shared" si="76"/>
        <v>0</v>
      </c>
      <c r="T235" s="3">
        <f t="shared" si="77"/>
        <v>1946.3705131300001</v>
      </c>
      <c r="U235" s="3">
        <f t="shared" si="78"/>
        <v>0</v>
      </c>
      <c r="V235" s="3">
        <f t="shared" si="79"/>
        <v>0</v>
      </c>
      <c r="W235" s="3">
        <f t="shared" si="80"/>
        <v>0</v>
      </c>
      <c r="X235" s="3">
        <f t="shared" si="81"/>
        <v>0</v>
      </c>
      <c r="AA235" s="3">
        <f t="shared" si="82"/>
        <v>0</v>
      </c>
      <c r="AB235" s="3">
        <f t="shared" si="83"/>
        <v>3665.4206924</v>
      </c>
      <c r="AC235" s="3">
        <f t="shared" si="84"/>
        <v>0</v>
      </c>
      <c r="AD235" s="3">
        <f t="shared" si="85"/>
        <v>0</v>
      </c>
      <c r="AE235" s="3">
        <f t="shared" si="86"/>
        <v>0</v>
      </c>
      <c r="AF235" s="3">
        <f t="shared" si="87"/>
        <v>0</v>
      </c>
      <c r="AJ235" s="3">
        <f t="shared" si="94"/>
        <v>0</v>
      </c>
      <c r="AK235" s="3">
        <f t="shared" si="95"/>
        <v>1719.0501792699999</v>
      </c>
      <c r="AL235" s="3">
        <f t="shared" si="96"/>
        <v>1719.0501792699999</v>
      </c>
      <c r="AM235" s="3">
        <f t="shared" si="97"/>
        <v>0</v>
      </c>
      <c r="AN235" s="3">
        <f t="shared" si="98"/>
        <v>1719.0501792699999</v>
      </c>
    </row>
    <row r="236" spans="1:40" x14ac:dyDescent="0.25">
      <c r="A236" s="5" t="s">
        <v>396</v>
      </c>
      <c r="B236" s="5" t="s">
        <v>397</v>
      </c>
      <c r="C236" s="18">
        <v>3372.6423168800002</v>
      </c>
      <c r="D236" s="6">
        <v>5683.8087641900001</v>
      </c>
      <c r="E236" s="6">
        <f t="shared" si="99"/>
        <v>2311.16644731</v>
      </c>
      <c r="F236" s="21">
        <f t="shared" si="100"/>
        <v>0.68526876856839014</v>
      </c>
      <c r="G236" s="20">
        <v>11.0339560703</v>
      </c>
      <c r="H236" s="20">
        <v>10.892630927200001</v>
      </c>
      <c r="I236" s="19">
        <v>22656.672328500001</v>
      </c>
      <c r="K236" s="22">
        <f t="shared" si="88"/>
        <v>2311.16644731</v>
      </c>
      <c r="L236" s="22">
        <f t="shared" si="89"/>
        <v>0</v>
      </c>
      <c r="M236" s="22">
        <f t="shared" si="90"/>
        <v>0</v>
      </c>
      <c r="N236" s="22">
        <f t="shared" si="91"/>
        <v>0</v>
      </c>
      <c r="O236" s="22">
        <f t="shared" si="92"/>
        <v>0</v>
      </c>
      <c r="P236" s="22">
        <f t="shared" si="93"/>
        <v>0</v>
      </c>
      <c r="S236" s="3">
        <f t="shared" si="76"/>
        <v>3372.6423168800002</v>
      </c>
      <c r="T236" s="3">
        <f t="shared" si="77"/>
        <v>0</v>
      </c>
      <c r="U236" s="3">
        <f t="shared" si="78"/>
        <v>0</v>
      </c>
      <c r="V236" s="3">
        <f t="shared" si="79"/>
        <v>0</v>
      </c>
      <c r="W236" s="3">
        <f t="shared" si="80"/>
        <v>0</v>
      </c>
      <c r="X236" s="3">
        <f t="shared" si="81"/>
        <v>0</v>
      </c>
      <c r="AA236" s="3">
        <f t="shared" si="82"/>
        <v>5683.8087641900001</v>
      </c>
      <c r="AB236" s="3">
        <f t="shared" si="83"/>
        <v>0</v>
      </c>
      <c r="AC236" s="3">
        <f t="shared" si="84"/>
        <v>0</v>
      </c>
      <c r="AD236" s="3">
        <f t="shared" si="85"/>
        <v>0</v>
      </c>
      <c r="AE236" s="3">
        <f t="shared" si="86"/>
        <v>0</v>
      </c>
      <c r="AF236" s="3">
        <f t="shared" si="87"/>
        <v>0</v>
      </c>
      <c r="AJ236" s="3">
        <f t="shared" si="94"/>
        <v>2311.16644731</v>
      </c>
      <c r="AK236" s="3">
        <f t="shared" si="95"/>
        <v>2311.16644731</v>
      </c>
      <c r="AL236" s="3">
        <f t="shared" si="96"/>
        <v>2311.16644731</v>
      </c>
      <c r="AM236" s="3">
        <f t="shared" si="97"/>
        <v>2311.16644731</v>
      </c>
      <c r="AN236" s="3">
        <f t="shared" si="98"/>
        <v>2311.16644731</v>
      </c>
    </row>
    <row r="237" spans="1:40" x14ac:dyDescent="0.25">
      <c r="A237" s="5" t="s">
        <v>399</v>
      </c>
      <c r="B237" s="5" t="s">
        <v>400</v>
      </c>
      <c r="C237" s="18">
        <v>29.4300749971</v>
      </c>
      <c r="D237" s="6">
        <v>36.8264538253</v>
      </c>
      <c r="E237" s="6">
        <f t="shared" si="99"/>
        <v>7.3963788281999996</v>
      </c>
      <c r="F237" s="21">
        <f t="shared" si="100"/>
        <v>0.25132042065570098</v>
      </c>
      <c r="G237" s="20">
        <v>30.840321714200002</v>
      </c>
      <c r="H237" s="20">
        <v>28.907231855599999</v>
      </c>
      <c r="I237" s="19">
        <v>60127.0422597</v>
      </c>
      <c r="K237" s="22">
        <f t="shared" si="88"/>
        <v>0</v>
      </c>
      <c r="L237" s="22">
        <f t="shared" si="89"/>
        <v>0</v>
      </c>
      <c r="M237" s="22">
        <f t="shared" si="90"/>
        <v>7.3963788281999996</v>
      </c>
      <c r="N237" s="22">
        <f t="shared" si="91"/>
        <v>0</v>
      </c>
      <c r="O237" s="22">
        <f t="shared" si="92"/>
        <v>0</v>
      </c>
      <c r="P237" s="22">
        <f t="shared" si="93"/>
        <v>0</v>
      </c>
      <c r="S237" s="3">
        <f t="shared" si="76"/>
        <v>0</v>
      </c>
      <c r="T237" s="3">
        <f t="shared" si="77"/>
        <v>0</v>
      </c>
      <c r="U237" s="3">
        <f t="shared" si="78"/>
        <v>29.4300749971</v>
      </c>
      <c r="V237" s="3">
        <f t="shared" si="79"/>
        <v>0</v>
      </c>
      <c r="W237" s="3">
        <f t="shared" si="80"/>
        <v>0</v>
      </c>
      <c r="X237" s="3">
        <f t="shared" si="81"/>
        <v>0</v>
      </c>
      <c r="AA237" s="3">
        <f t="shared" si="82"/>
        <v>0</v>
      </c>
      <c r="AB237" s="3">
        <f t="shared" si="83"/>
        <v>0</v>
      </c>
      <c r="AC237" s="3">
        <f t="shared" si="84"/>
        <v>36.8264538253</v>
      </c>
      <c r="AD237" s="3">
        <f t="shared" si="85"/>
        <v>0</v>
      </c>
      <c r="AE237" s="3">
        <f t="shared" si="86"/>
        <v>0</v>
      </c>
      <c r="AF237" s="3">
        <f t="shared" si="87"/>
        <v>0</v>
      </c>
      <c r="AJ237" s="3">
        <f t="shared" si="94"/>
        <v>0</v>
      </c>
      <c r="AK237" s="3">
        <f t="shared" si="95"/>
        <v>0</v>
      </c>
      <c r="AL237" s="3">
        <f t="shared" si="96"/>
        <v>0</v>
      </c>
      <c r="AM237" s="3">
        <f t="shared" si="97"/>
        <v>0</v>
      </c>
      <c r="AN237" s="3">
        <f t="shared" si="98"/>
        <v>0</v>
      </c>
    </row>
    <row r="238" spans="1:40" x14ac:dyDescent="0.25">
      <c r="A238" s="5" t="s">
        <v>401</v>
      </c>
      <c r="B238" s="5" t="s">
        <v>402</v>
      </c>
      <c r="C238" s="18">
        <v>33.151846324200001</v>
      </c>
      <c r="D238" s="6">
        <v>35.102275196699999</v>
      </c>
      <c r="E238" s="6">
        <f t="shared" si="99"/>
        <v>1.9504288724999981</v>
      </c>
      <c r="F238" s="21">
        <f t="shared" si="100"/>
        <v>5.8833189965538504E-2</v>
      </c>
      <c r="G238" s="20">
        <v>32.678235457500001</v>
      </c>
      <c r="H238" s="20">
        <v>27.241974301700001</v>
      </c>
      <c r="I238" s="19">
        <v>56663.306547400003</v>
      </c>
      <c r="K238" s="22">
        <f t="shared" si="88"/>
        <v>0</v>
      </c>
      <c r="L238" s="22">
        <f t="shared" si="89"/>
        <v>0</v>
      </c>
      <c r="M238" s="22">
        <f t="shared" si="90"/>
        <v>1.9504288724999981</v>
      </c>
      <c r="N238" s="22">
        <f t="shared" si="91"/>
        <v>0</v>
      </c>
      <c r="O238" s="22">
        <f t="shared" si="92"/>
        <v>0</v>
      </c>
      <c r="P238" s="22">
        <f t="shared" si="93"/>
        <v>0</v>
      </c>
      <c r="S238" s="3">
        <f t="shared" si="76"/>
        <v>0</v>
      </c>
      <c r="T238" s="3">
        <f t="shared" si="77"/>
        <v>0</v>
      </c>
      <c r="U238" s="3">
        <f t="shared" si="78"/>
        <v>33.151846324200001</v>
      </c>
      <c r="V238" s="3">
        <f t="shared" si="79"/>
        <v>0</v>
      </c>
      <c r="W238" s="3">
        <f t="shared" si="80"/>
        <v>0</v>
      </c>
      <c r="X238" s="3">
        <f t="shared" si="81"/>
        <v>0</v>
      </c>
      <c r="AA238" s="3">
        <f t="shared" si="82"/>
        <v>0</v>
      </c>
      <c r="AB238" s="3">
        <f t="shared" si="83"/>
        <v>0</v>
      </c>
      <c r="AC238" s="3">
        <f t="shared" si="84"/>
        <v>35.102275196699999</v>
      </c>
      <c r="AD238" s="3">
        <f t="shared" si="85"/>
        <v>0</v>
      </c>
      <c r="AE238" s="3">
        <f t="shared" si="86"/>
        <v>0</v>
      </c>
      <c r="AF238" s="3">
        <f t="shared" si="87"/>
        <v>0</v>
      </c>
      <c r="AJ238" s="3">
        <f t="shared" si="94"/>
        <v>0</v>
      </c>
      <c r="AK238" s="3">
        <f t="shared" si="95"/>
        <v>0</v>
      </c>
      <c r="AL238" s="3">
        <f t="shared" si="96"/>
        <v>1.9504288724999981</v>
      </c>
      <c r="AM238" s="3">
        <f t="shared" si="97"/>
        <v>0</v>
      </c>
      <c r="AN238" s="3">
        <f t="shared" si="98"/>
        <v>0</v>
      </c>
    </row>
    <row r="239" spans="1:40" x14ac:dyDescent="0.25">
      <c r="A239" s="5" t="s">
        <v>403</v>
      </c>
      <c r="B239" s="5" t="s">
        <v>404</v>
      </c>
      <c r="C239" s="18">
        <v>35.203872943999997</v>
      </c>
      <c r="D239" s="6">
        <v>37.922627257400002</v>
      </c>
      <c r="E239" s="6">
        <f t="shared" si="99"/>
        <v>2.7187543134000052</v>
      </c>
      <c r="F239" s="21">
        <f t="shared" si="100"/>
        <v>7.7228841205194118E-2</v>
      </c>
      <c r="G239" s="20">
        <v>24.148269857799999</v>
      </c>
      <c r="H239" s="20">
        <v>23.673999653999999</v>
      </c>
      <c r="I239" s="19">
        <v>49241.919280399998</v>
      </c>
      <c r="K239" s="22">
        <f t="shared" si="88"/>
        <v>0</v>
      </c>
      <c r="L239" s="22">
        <f t="shared" si="89"/>
        <v>2.7187543134000052</v>
      </c>
      <c r="M239" s="22">
        <f t="shared" si="90"/>
        <v>0</v>
      </c>
      <c r="N239" s="22">
        <f t="shared" si="91"/>
        <v>0</v>
      </c>
      <c r="O239" s="22">
        <f t="shared" si="92"/>
        <v>0</v>
      </c>
      <c r="P239" s="22">
        <f t="shared" si="93"/>
        <v>0</v>
      </c>
      <c r="S239" s="3">
        <f t="shared" si="76"/>
        <v>0</v>
      </c>
      <c r="T239" s="3">
        <f t="shared" si="77"/>
        <v>35.203872943999997</v>
      </c>
      <c r="U239" s="3">
        <f t="shared" si="78"/>
        <v>0</v>
      </c>
      <c r="V239" s="3">
        <f t="shared" si="79"/>
        <v>0</v>
      </c>
      <c r="W239" s="3">
        <f t="shared" si="80"/>
        <v>0</v>
      </c>
      <c r="X239" s="3">
        <f t="shared" si="81"/>
        <v>0</v>
      </c>
      <c r="AA239" s="3">
        <f t="shared" si="82"/>
        <v>0</v>
      </c>
      <c r="AB239" s="3">
        <f t="shared" si="83"/>
        <v>37.922627257400002</v>
      </c>
      <c r="AC239" s="3">
        <f t="shared" si="84"/>
        <v>0</v>
      </c>
      <c r="AD239" s="3">
        <f t="shared" si="85"/>
        <v>0</v>
      </c>
      <c r="AE239" s="3">
        <f t="shared" si="86"/>
        <v>0</v>
      </c>
      <c r="AF239" s="3">
        <f t="shared" si="87"/>
        <v>0</v>
      </c>
      <c r="AJ239" s="3">
        <f t="shared" si="94"/>
        <v>0</v>
      </c>
      <c r="AK239" s="3">
        <f t="shared" si="95"/>
        <v>0</v>
      </c>
      <c r="AL239" s="3">
        <f t="shared" si="96"/>
        <v>2.7187543134000052</v>
      </c>
      <c r="AM239" s="3">
        <f t="shared" si="97"/>
        <v>0</v>
      </c>
      <c r="AN239" s="3">
        <f t="shared" si="98"/>
        <v>2.7187543134000052</v>
      </c>
    </row>
    <row r="240" spans="1:40" x14ac:dyDescent="0.25">
      <c r="A240" s="5" t="s">
        <v>405</v>
      </c>
      <c r="B240" s="5" t="s">
        <v>406</v>
      </c>
      <c r="C240" s="18">
        <v>903.75253227999997</v>
      </c>
      <c r="D240" s="6">
        <v>866.03740358799996</v>
      </c>
      <c r="E240" s="6">
        <f t="shared" si="99"/>
        <v>-37.715128692000008</v>
      </c>
      <c r="F240" s="21">
        <f t="shared" si="100"/>
        <v>-4.1731699049132105E-2</v>
      </c>
      <c r="G240" s="20">
        <v>31.297260083400001</v>
      </c>
      <c r="H240" s="20">
        <v>30.391349084000002</v>
      </c>
      <c r="I240" s="19">
        <v>63214.006094700002</v>
      </c>
      <c r="K240" s="22">
        <f t="shared" si="88"/>
        <v>0</v>
      </c>
      <c r="L240" s="22">
        <f t="shared" si="89"/>
        <v>0</v>
      </c>
      <c r="M240" s="22">
        <f t="shared" si="90"/>
        <v>-37.715128692000008</v>
      </c>
      <c r="N240" s="22">
        <f t="shared" si="91"/>
        <v>0</v>
      </c>
      <c r="O240" s="22">
        <f t="shared" si="92"/>
        <v>0</v>
      </c>
      <c r="P240" s="22">
        <f t="shared" si="93"/>
        <v>0</v>
      </c>
      <c r="S240" s="3">
        <f t="shared" si="76"/>
        <v>0</v>
      </c>
      <c r="T240" s="3">
        <f t="shared" si="77"/>
        <v>0</v>
      </c>
      <c r="U240" s="3">
        <f t="shared" si="78"/>
        <v>903.75253227999997</v>
      </c>
      <c r="V240" s="3">
        <f t="shared" si="79"/>
        <v>0</v>
      </c>
      <c r="W240" s="3">
        <f t="shared" si="80"/>
        <v>0</v>
      </c>
      <c r="X240" s="3">
        <f t="shared" si="81"/>
        <v>0</v>
      </c>
      <c r="AA240" s="3">
        <f t="shared" si="82"/>
        <v>0</v>
      </c>
      <c r="AB240" s="3">
        <f t="shared" si="83"/>
        <v>0</v>
      </c>
      <c r="AC240" s="3">
        <f t="shared" si="84"/>
        <v>866.03740358799996</v>
      </c>
      <c r="AD240" s="3">
        <f t="shared" si="85"/>
        <v>0</v>
      </c>
      <c r="AE240" s="3">
        <f t="shared" si="86"/>
        <v>0</v>
      </c>
      <c r="AF240" s="3">
        <f t="shared" si="87"/>
        <v>0</v>
      </c>
      <c r="AJ240" s="3">
        <f t="shared" si="94"/>
        <v>0</v>
      </c>
      <c r="AK240" s="3">
        <f t="shared" si="95"/>
        <v>0</v>
      </c>
      <c r="AL240" s="3">
        <f t="shared" si="96"/>
        <v>0</v>
      </c>
      <c r="AM240" s="3">
        <f t="shared" si="97"/>
        <v>0</v>
      </c>
      <c r="AN240" s="3">
        <f t="shared" si="98"/>
        <v>0</v>
      </c>
    </row>
    <row r="241" spans="1:40" x14ac:dyDescent="0.25">
      <c r="A241" s="5" t="s">
        <v>407</v>
      </c>
      <c r="B241" s="5" t="s">
        <v>408</v>
      </c>
      <c r="C241" s="18">
        <v>464.35104705800001</v>
      </c>
      <c r="D241" s="6">
        <v>391.32428786899999</v>
      </c>
      <c r="E241" s="6">
        <f t="shared" si="99"/>
        <v>-73.026759189000018</v>
      </c>
      <c r="F241" s="21">
        <f t="shared" si="100"/>
        <v>-0.15726627440958171</v>
      </c>
      <c r="G241" s="20">
        <v>17.3924616742</v>
      </c>
      <c r="H241" s="20">
        <v>17.049940781299998</v>
      </c>
      <c r="I241" s="19">
        <v>35463.8768251</v>
      </c>
      <c r="K241" s="22">
        <f t="shared" si="88"/>
        <v>0</v>
      </c>
      <c r="L241" s="22">
        <f t="shared" si="89"/>
        <v>-73.026759189000018</v>
      </c>
      <c r="M241" s="22">
        <f t="shared" si="90"/>
        <v>0</v>
      </c>
      <c r="N241" s="22">
        <f t="shared" si="91"/>
        <v>0</v>
      </c>
      <c r="O241" s="22">
        <f t="shared" si="92"/>
        <v>0</v>
      </c>
      <c r="P241" s="22">
        <f t="shared" si="93"/>
        <v>0</v>
      </c>
      <c r="S241" s="3">
        <f t="shared" si="76"/>
        <v>0</v>
      </c>
      <c r="T241" s="3">
        <f t="shared" si="77"/>
        <v>464.35104705800001</v>
      </c>
      <c r="U241" s="3">
        <f t="shared" si="78"/>
        <v>0</v>
      </c>
      <c r="V241" s="3">
        <f t="shared" si="79"/>
        <v>0</v>
      </c>
      <c r="W241" s="3">
        <f t="shared" si="80"/>
        <v>0</v>
      </c>
      <c r="X241" s="3">
        <f t="shared" si="81"/>
        <v>0</v>
      </c>
      <c r="AA241" s="3">
        <f t="shared" si="82"/>
        <v>0</v>
      </c>
      <c r="AB241" s="3">
        <f t="shared" si="83"/>
        <v>391.32428786899999</v>
      </c>
      <c r="AC241" s="3">
        <f t="shared" si="84"/>
        <v>0</v>
      </c>
      <c r="AD241" s="3">
        <f t="shared" si="85"/>
        <v>0</v>
      </c>
      <c r="AE241" s="3">
        <f t="shared" si="86"/>
        <v>0</v>
      </c>
      <c r="AF241" s="3">
        <f t="shared" si="87"/>
        <v>0</v>
      </c>
      <c r="AJ241" s="3">
        <f t="shared" si="94"/>
        <v>0</v>
      </c>
      <c r="AK241" s="3">
        <f t="shared" si="95"/>
        <v>-73.026759189000018</v>
      </c>
      <c r="AL241" s="3">
        <f t="shared" si="96"/>
        <v>-73.026759189000018</v>
      </c>
      <c r="AM241" s="3">
        <f t="shared" si="97"/>
        <v>0</v>
      </c>
      <c r="AN241" s="3">
        <f t="shared" si="98"/>
        <v>-73.026759189000018</v>
      </c>
    </row>
    <row r="242" spans="1:40" x14ac:dyDescent="0.25">
      <c r="A242" s="5" t="s">
        <v>409</v>
      </c>
      <c r="B242" s="5" t="s">
        <v>410</v>
      </c>
      <c r="C242" s="18">
        <v>69.612717860900005</v>
      </c>
      <c r="D242" s="6">
        <v>137.15210285500001</v>
      </c>
      <c r="E242" s="6">
        <f t="shared" si="99"/>
        <v>67.539384994100004</v>
      </c>
      <c r="F242" s="21">
        <f t="shared" si="100"/>
        <v>0.97021617700744089</v>
      </c>
      <c r="G242" s="20">
        <v>27.801848249599999</v>
      </c>
      <c r="H242" s="20">
        <v>28.432164820800001</v>
      </c>
      <c r="I242" s="19">
        <v>59138.9028272</v>
      </c>
      <c r="K242" s="22">
        <f t="shared" si="88"/>
        <v>0</v>
      </c>
      <c r="L242" s="22">
        <f t="shared" si="89"/>
        <v>0</v>
      </c>
      <c r="M242" s="22">
        <f t="shared" si="90"/>
        <v>67.539384994100004</v>
      </c>
      <c r="N242" s="22">
        <f t="shared" si="91"/>
        <v>0</v>
      </c>
      <c r="O242" s="22">
        <f t="shared" si="92"/>
        <v>0</v>
      </c>
      <c r="P242" s="22">
        <f t="shared" si="93"/>
        <v>0</v>
      </c>
      <c r="S242" s="3">
        <f t="shared" si="76"/>
        <v>0</v>
      </c>
      <c r="T242" s="3">
        <f t="shared" si="77"/>
        <v>0</v>
      </c>
      <c r="U242" s="3">
        <f t="shared" si="78"/>
        <v>69.612717860900005</v>
      </c>
      <c r="V242" s="3">
        <f t="shared" si="79"/>
        <v>0</v>
      </c>
      <c r="W242" s="3">
        <f t="shared" si="80"/>
        <v>0</v>
      </c>
      <c r="X242" s="3">
        <f t="shared" si="81"/>
        <v>0</v>
      </c>
      <c r="AA242" s="3">
        <f t="shared" si="82"/>
        <v>0</v>
      </c>
      <c r="AB242" s="3">
        <f t="shared" si="83"/>
        <v>0</v>
      </c>
      <c r="AC242" s="3">
        <f t="shared" si="84"/>
        <v>137.15210285500001</v>
      </c>
      <c r="AD242" s="3">
        <f t="shared" si="85"/>
        <v>0</v>
      </c>
      <c r="AE242" s="3">
        <f t="shared" si="86"/>
        <v>0</v>
      </c>
      <c r="AF242" s="3">
        <f t="shared" si="87"/>
        <v>0</v>
      </c>
      <c r="AJ242" s="3">
        <f t="shared" si="94"/>
        <v>0</v>
      </c>
      <c r="AK242" s="3">
        <f t="shared" si="95"/>
        <v>0</v>
      </c>
      <c r="AL242" s="3">
        <f t="shared" si="96"/>
        <v>0</v>
      </c>
      <c r="AM242" s="3">
        <f t="shared" si="97"/>
        <v>0</v>
      </c>
      <c r="AN242" s="3">
        <f t="shared" si="98"/>
        <v>0</v>
      </c>
    </row>
    <row r="243" spans="1:40" x14ac:dyDescent="0.25">
      <c r="A243" s="5" t="s">
        <v>411</v>
      </c>
      <c r="B243" s="5" t="s">
        <v>412</v>
      </c>
      <c r="C243" s="18">
        <v>30.735466647900001</v>
      </c>
      <c r="D243" s="6">
        <v>22.4476681937</v>
      </c>
      <c r="E243" s="6">
        <f t="shared" si="99"/>
        <v>-8.2877984542000007</v>
      </c>
      <c r="F243" s="21">
        <f t="shared" si="100"/>
        <v>-0.26964934514069805</v>
      </c>
      <c r="G243" s="20">
        <v>18.780134965599999</v>
      </c>
      <c r="H243" s="20">
        <v>21.555597354700001</v>
      </c>
      <c r="I243" s="19">
        <v>44835.6424979</v>
      </c>
      <c r="K243" s="22">
        <f t="shared" si="88"/>
        <v>0</v>
      </c>
      <c r="L243" s="22">
        <f t="shared" si="89"/>
        <v>-8.2877984542000007</v>
      </c>
      <c r="M243" s="22">
        <f t="shared" si="90"/>
        <v>0</v>
      </c>
      <c r="N243" s="22">
        <f t="shared" si="91"/>
        <v>0</v>
      </c>
      <c r="O243" s="22">
        <f t="shared" si="92"/>
        <v>0</v>
      </c>
      <c r="P243" s="22">
        <f t="shared" si="93"/>
        <v>0</v>
      </c>
      <c r="S243" s="3">
        <f t="shared" si="76"/>
        <v>0</v>
      </c>
      <c r="T243" s="3">
        <f t="shared" si="77"/>
        <v>30.735466647900001</v>
      </c>
      <c r="U243" s="3">
        <f t="shared" si="78"/>
        <v>0</v>
      </c>
      <c r="V243" s="3">
        <f t="shared" si="79"/>
        <v>0</v>
      </c>
      <c r="W243" s="3">
        <f t="shared" si="80"/>
        <v>0</v>
      </c>
      <c r="X243" s="3">
        <f t="shared" si="81"/>
        <v>0</v>
      </c>
      <c r="AA243" s="3">
        <f t="shared" si="82"/>
        <v>0</v>
      </c>
      <c r="AB243" s="3">
        <f t="shared" si="83"/>
        <v>22.4476681937</v>
      </c>
      <c r="AC243" s="3">
        <f t="shared" si="84"/>
        <v>0</v>
      </c>
      <c r="AD243" s="3">
        <f t="shared" si="85"/>
        <v>0</v>
      </c>
      <c r="AE243" s="3">
        <f t="shared" si="86"/>
        <v>0</v>
      </c>
      <c r="AF243" s="3">
        <f t="shared" si="87"/>
        <v>0</v>
      </c>
      <c r="AJ243" s="3">
        <f t="shared" si="94"/>
        <v>0</v>
      </c>
      <c r="AK243" s="3">
        <f t="shared" si="95"/>
        <v>0</v>
      </c>
      <c r="AL243" s="3">
        <f t="shared" si="96"/>
        <v>-8.2877984542000007</v>
      </c>
      <c r="AM243" s="3">
        <f t="shared" si="97"/>
        <v>0</v>
      </c>
      <c r="AN243" s="3">
        <f t="shared" si="98"/>
        <v>-8.2877984542000007</v>
      </c>
    </row>
    <row r="244" spans="1:40" x14ac:dyDescent="0.25">
      <c r="A244" s="5" t="s">
        <v>413</v>
      </c>
      <c r="B244" s="5" t="s">
        <v>414</v>
      </c>
      <c r="C244" s="18">
        <v>955.41026558999999</v>
      </c>
      <c r="D244" s="6">
        <v>1325.2250066300001</v>
      </c>
      <c r="E244" s="6">
        <f t="shared" si="99"/>
        <v>369.81474104000006</v>
      </c>
      <c r="F244" s="21">
        <f t="shared" si="100"/>
        <v>0.38707428039997688</v>
      </c>
      <c r="G244" s="20">
        <v>33.843781137299999</v>
      </c>
      <c r="H244" s="20">
        <v>31.820915084399999</v>
      </c>
      <c r="I244" s="19">
        <v>66187.503375500004</v>
      </c>
      <c r="K244" s="22">
        <f t="shared" si="88"/>
        <v>0</v>
      </c>
      <c r="L244" s="22">
        <f t="shared" si="89"/>
        <v>0</v>
      </c>
      <c r="M244" s="22">
        <f t="shared" si="90"/>
        <v>369.81474104000006</v>
      </c>
      <c r="N244" s="22">
        <f t="shared" si="91"/>
        <v>0</v>
      </c>
      <c r="O244" s="22">
        <f t="shared" si="92"/>
        <v>0</v>
      </c>
      <c r="P244" s="22">
        <f t="shared" si="93"/>
        <v>0</v>
      </c>
      <c r="S244" s="3">
        <f t="shared" si="76"/>
        <v>0</v>
      </c>
      <c r="T244" s="3">
        <f t="shared" si="77"/>
        <v>0</v>
      </c>
      <c r="U244" s="3">
        <f t="shared" si="78"/>
        <v>955.41026558999999</v>
      </c>
      <c r="V244" s="3">
        <f t="shared" si="79"/>
        <v>0</v>
      </c>
      <c r="W244" s="3">
        <f t="shared" si="80"/>
        <v>0</v>
      </c>
      <c r="X244" s="3">
        <f t="shared" si="81"/>
        <v>0</v>
      </c>
      <c r="AA244" s="3">
        <f t="shared" si="82"/>
        <v>0</v>
      </c>
      <c r="AB244" s="3">
        <f t="shared" si="83"/>
        <v>0</v>
      </c>
      <c r="AC244" s="3">
        <f t="shared" si="84"/>
        <v>1325.2250066300001</v>
      </c>
      <c r="AD244" s="3">
        <f t="shared" si="85"/>
        <v>0</v>
      </c>
      <c r="AE244" s="3">
        <f t="shared" si="86"/>
        <v>0</v>
      </c>
      <c r="AF244" s="3">
        <f t="shared" si="87"/>
        <v>0</v>
      </c>
      <c r="AJ244" s="3">
        <f t="shared" si="94"/>
        <v>0</v>
      </c>
      <c r="AK244" s="3">
        <f t="shared" si="95"/>
        <v>0</v>
      </c>
      <c r="AL244" s="3">
        <f t="shared" si="96"/>
        <v>0</v>
      </c>
      <c r="AM244" s="3">
        <f t="shared" si="97"/>
        <v>0</v>
      </c>
      <c r="AN244" s="3">
        <f t="shared" si="98"/>
        <v>0</v>
      </c>
    </row>
    <row r="245" spans="1:40" x14ac:dyDescent="0.25">
      <c r="A245" s="5" t="s">
        <v>415</v>
      </c>
      <c r="B245" s="5" t="s">
        <v>416</v>
      </c>
      <c r="C245" s="18">
        <v>6005.7969177499999</v>
      </c>
      <c r="D245" s="6">
        <v>6911.65812181</v>
      </c>
      <c r="E245" s="6">
        <f t="shared" si="99"/>
        <v>905.86120406000009</v>
      </c>
      <c r="F245" s="21">
        <f t="shared" si="100"/>
        <v>0.15083114138987072</v>
      </c>
      <c r="G245" s="20">
        <v>12.2824365352</v>
      </c>
      <c r="H245" s="20">
        <v>11.713751394899999</v>
      </c>
      <c r="I245" s="19">
        <v>24364.602901499999</v>
      </c>
      <c r="K245" s="22">
        <f t="shared" si="88"/>
        <v>905.86120406000009</v>
      </c>
      <c r="L245" s="22">
        <f t="shared" si="89"/>
        <v>0</v>
      </c>
      <c r="M245" s="22">
        <f t="shared" si="90"/>
        <v>0</v>
      </c>
      <c r="N245" s="22">
        <f t="shared" si="91"/>
        <v>0</v>
      </c>
      <c r="O245" s="22">
        <f t="shared" si="92"/>
        <v>0</v>
      </c>
      <c r="P245" s="22">
        <f t="shared" si="93"/>
        <v>0</v>
      </c>
      <c r="S245" s="3">
        <f t="shared" si="76"/>
        <v>6005.7969177499999</v>
      </c>
      <c r="T245" s="3">
        <f t="shared" si="77"/>
        <v>0</v>
      </c>
      <c r="U245" s="3">
        <f t="shared" si="78"/>
        <v>0</v>
      </c>
      <c r="V245" s="3">
        <f t="shared" si="79"/>
        <v>0</v>
      </c>
      <c r="W245" s="3">
        <f t="shared" si="80"/>
        <v>0</v>
      </c>
      <c r="X245" s="3">
        <f t="shared" si="81"/>
        <v>0</v>
      </c>
      <c r="AA245" s="3">
        <f t="shared" si="82"/>
        <v>6911.65812181</v>
      </c>
      <c r="AB245" s="3">
        <f t="shared" si="83"/>
        <v>0</v>
      </c>
      <c r="AC245" s="3">
        <f t="shared" si="84"/>
        <v>0</v>
      </c>
      <c r="AD245" s="3">
        <f t="shared" si="85"/>
        <v>0</v>
      </c>
      <c r="AE245" s="3">
        <f t="shared" si="86"/>
        <v>0</v>
      </c>
      <c r="AF245" s="3">
        <f t="shared" si="87"/>
        <v>0</v>
      </c>
      <c r="AJ245" s="3">
        <f t="shared" si="94"/>
        <v>905.86120406000009</v>
      </c>
      <c r="AK245" s="3">
        <f t="shared" si="95"/>
        <v>905.86120406000009</v>
      </c>
      <c r="AL245" s="3">
        <f t="shared" si="96"/>
        <v>905.86120406000009</v>
      </c>
      <c r="AM245" s="3">
        <f t="shared" si="97"/>
        <v>905.86120406000009</v>
      </c>
      <c r="AN245" s="3">
        <f t="shared" si="98"/>
        <v>905.86120406000009</v>
      </c>
    </row>
    <row r="246" spans="1:40" x14ac:dyDescent="0.25">
      <c r="A246" s="5" t="s">
        <v>417</v>
      </c>
      <c r="B246" s="5" t="s">
        <v>418</v>
      </c>
      <c r="C246" s="18">
        <v>655.91324279299999</v>
      </c>
      <c r="D246" s="6">
        <v>701.98169490199996</v>
      </c>
      <c r="E246" s="6">
        <f t="shared" si="99"/>
        <v>46.068452108999963</v>
      </c>
      <c r="F246" s="21">
        <f t="shared" si="100"/>
        <v>7.0235587732353083E-2</v>
      </c>
      <c r="G246" s="20">
        <v>26.510522088799998</v>
      </c>
      <c r="H246" s="20">
        <v>23.120193489799998</v>
      </c>
      <c r="I246" s="19">
        <v>48090.002458800001</v>
      </c>
      <c r="K246" s="22">
        <f t="shared" si="88"/>
        <v>0</v>
      </c>
      <c r="L246" s="22">
        <f t="shared" si="89"/>
        <v>46.068452108999963</v>
      </c>
      <c r="M246" s="22">
        <f t="shared" si="90"/>
        <v>0</v>
      </c>
      <c r="N246" s="22">
        <f t="shared" si="91"/>
        <v>0</v>
      </c>
      <c r="O246" s="22">
        <f t="shared" si="92"/>
        <v>0</v>
      </c>
      <c r="P246" s="22">
        <f t="shared" si="93"/>
        <v>0</v>
      </c>
      <c r="S246" s="3">
        <f t="shared" si="76"/>
        <v>0</v>
      </c>
      <c r="T246" s="3">
        <f t="shared" si="77"/>
        <v>655.91324279299999</v>
      </c>
      <c r="U246" s="3">
        <f t="shared" si="78"/>
        <v>0</v>
      </c>
      <c r="V246" s="3">
        <f t="shared" si="79"/>
        <v>0</v>
      </c>
      <c r="W246" s="3">
        <f t="shared" si="80"/>
        <v>0</v>
      </c>
      <c r="X246" s="3">
        <f t="shared" si="81"/>
        <v>0</v>
      </c>
      <c r="AA246" s="3">
        <f t="shared" si="82"/>
        <v>0</v>
      </c>
      <c r="AB246" s="3">
        <f t="shared" si="83"/>
        <v>701.98169490199996</v>
      </c>
      <c r="AC246" s="3">
        <f t="shared" si="84"/>
        <v>0</v>
      </c>
      <c r="AD246" s="3">
        <f t="shared" si="85"/>
        <v>0</v>
      </c>
      <c r="AE246" s="3">
        <f t="shared" si="86"/>
        <v>0</v>
      </c>
      <c r="AF246" s="3">
        <f t="shared" si="87"/>
        <v>0</v>
      </c>
      <c r="AJ246" s="3">
        <f t="shared" si="94"/>
        <v>0</v>
      </c>
      <c r="AK246" s="3">
        <f t="shared" si="95"/>
        <v>0</v>
      </c>
      <c r="AL246" s="3">
        <f t="shared" si="96"/>
        <v>46.068452108999963</v>
      </c>
      <c r="AM246" s="3">
        <f t="shared" si="97"/>
        <v>0</v>
      </c>
      <c r="AN246" s="3">
        <f t="shared" si="98"/>
        <v>46.068452108999963</v>
      </c>
    </row>
    <row r="247" spans="1:40" x14ac:dyDescent="0.25">
      <c r="A247" s="5" t="s">
        <v>419</v>
      </c>
      <c r="B247" s="5" t="s">
        <v>420</v>
      </c>
      <c r="C247" s="18">
        <v>435.40791662700002</v>
      </c>
      <c r="D247" s="6">
        <v>714.39387484600002</v>
      </c>
      <c r="E247" s="6">
        <f t="shared" si="99"/>
        <v>278.985958219</v>
      </c>
      <c r="F247" s="21">
        <f t="shared" si="100"/>
        <v>0.64074617747016827</v>
      </c>
      <c r="G247" s="20">
        <v>31.504203595700002</v>
      </c>
      <c r="H247" s="20">
        <v>23.145552707699999</v>
      </c>
      <c r="I247" s="19">
        <v>48142.749631999999</v>
      </c>
      <c r="K247" s="22">
        <f t="shared" si="88"/>
        <v>0</v>
      </c>
      <c r="L247" s="22">
        <f t="shared" si="89"/>
        <v>278.985958219</v>
      </c>
      <c r="M247" s="22">
        <f t="shared" si="90"/>
        <v>0</v>
      </c>
      <c r="N247" s="22">
        <f t="shared" si="91"/>
        <v>0</v>
      </c>
      <c r="O247" s="22">
        <f t="shared" si="92"/>
        <v>0</v>
      </c>
      <c r="P247" s="22">
        <f t="shared" si="93"/>
        <v>0</v>
      </c>
      <c r="S247" s="3">
        <f t="shared" si="76"/>
        <v>0</v>
      </c>
      <c r="T247" s="3">
        <f t="shared" si="77"/>
        <v>435.40791662700002</v>
      </c>
      <c r="U247" s="3">
        <f t="shared" si="78"/>
        <v>0</v>
      </c>
      <c r="V247" s="3">
        <f t="shared" si="79"/>
        <v>0</v>
      </c>
      <c r="W247" s="3">
        <f t="shared" si="80"/>
        <v>0</v>
      </c>
      <c r="X247" s="3">
        <f t="shared" si="81"/>
        <v>0</v>
      </c>
      <c r="AA247" s="3">
        <f t="shared" si="82"/>
        <v>0</v>
      </c>
      <c r="AB247" s="3">
        <f t="shared" si="83"/>
        <v>714.39387484600002</v>
      </c>
      <c r="AC247" s="3">
        <f t="shared" si="84"/>
        <v>0</v>
      </c>
      <c r="AD247" s="3">
        <f t="shared" si="85"/>
        <v>0</v>
      </c>
      <c r="AE247" s="3">
        <f t="shared" si="86"/>
        <v>0</v>
      </c>
      <c r="AF247" s="3">
        <f t="shared" si="87"/>
        <v>0</v>
      </c>
      <c r="AJ247" s="3">
        <f t="shared" si="94"/>
        <v>0</v>
      </c>
      <c r="AK247" s="3">
        <f t="shared" si="95"/>
        <v>0</v>
      </c>
      <c r="AL247" s="3">
        <f t="shared" si="96"/>
        <v>278.985958219</v>
      </c>
      <c r="AM247" s="3">
        <f t="shared" si="97"/>
        <v>0</v>
      </c>
      <c r="AN247" s="3">
        <f t="shared" si="98"/>
        <v>278.985958219</v>
      </c>
    </row>
    <row r="248" spans="1:40" x14ac:dyDescent="0.25">
      <c r="A248" s="5" t="s">
        <v>421</v>
      </c>
      <c r="B248" s="5" t="s">
        <v>422</v>
      </c>
      <c r="C248" s="18">
        <v>213.35313023399999</v>
      </c>
      <c r="D248" s="6">
        <v>281.658004791</v>
      </c>
      <c r="E248" s="6">
        <f t="shared" si="99"/>
        <v>68.304874557000005</v>
      </c>
      <c r="F248" s="21">
        <f t="shared" si="100"/>
        <v>0.32014939027182332</v>
      </c>
      <c r="G248" s="20">
        <v>8.6833295752800002</v>
      </c>
      <c r="H248" s="20">
        <v>6.8857896132700001</v>
      </c>
      <c r="I248" s="19">
        <v>14322.442395599999</v>
      </c>
      <c r="K248" s="22">
        <f t="shared" si="88"/>
        <v>68.304874557000005</v>
      </c>
      <c r="L248" s="22">
        <f t="shared" si="89"/>
        <v>0</v>
      </c>
      <c r="M248" s="22">
        <f t="shared" si="90"/>
        <v>0</v>
      </c>
      <c r="N248" s="22">
        <f t="shared" si="91"/>
        <v>0</v>
      </c>
      <c r="O248" s="22">
        <f t="shared" si="92"/>
        <v>0</v>
      </c>
      <c r="P248" s="22">
        <f t="shared" si="93"/>
        <v>0</v>
      </c>
      <c r="S248" s="3">
        <f t="shared" si="76"/>
        <v>213.35313023399999</v>
      </c>
      <c r="T248" s="3">
        <f t="shared" si="77"/>
        <v>0</v>
      </c>
      <c r="U248" s="3">
        <f t="shared" si="78"/>
        <v>0</v>
      </c>
      <c r="V248" s="3">
        <f t="shared" si="79"/>
        <v>0</v>
      </c>
      <c r="W248" s="3">
        <f t="shared" si="80"/>
        <v>0</v>
      </c>
      <c r="X248" s="3">
        <f t="shared" si="81"/>
        <v>0</v>
      </c>
      <c r="AA248" s="3">
        <f t="shared" si="82"/>
        <v>281.658004791</v>
      </c>
      <c r="AB248" s="3">
        <f t="shared" si="83"/>
        <v>0</v>
      </c>
      <c r="AC248" s="3">
        <f t="shared" si="84"/>
        <v>0</v>
      </c>
      <c r="AD248" s="3">
        <f t="shared" si="85"/>
        <v>0</v>
      </c>
      <c r="AE248" s="3">
        <f t="shared" si="86"/>
        <v>0</v>
      </c>
      <c r="AF248" s="3">
        <f t="shared" si="87"/>
        <v>0</v>
      </c>
      <c r="AJ248" s="3">
        <f t="shared" si="94"/>
        <v>68.304874557000005</v>
      </c>
      <c r="AK248" s="3">
        <f t="shared" si="95"/>
        <v>68.304874557000005</v>
      </c>
      <c r="AL248" s="3">
        <f t="shared" si="96"/>
        <v>68.304874557000005</v>
      </c>
      <c r="AM248" s="3">
        <f t="shared" si="97"/>
        <v>68.304874557000005</v>
      </c>
      <c r="AN248" s="3">
        <f t="shared" si="98"/>
        <v>68.304874557000005</v>
      </c>
    </row>
    <row r="249" spans="1:40" x14ac:dyDescent="0.25">
      <c r="A249" s="5" t="s">
        <v>423</v>
      </c>
      <c r="B249" s="5" t="s">
        <v>424</v>
      </c>
      <c r="C249" s="18">
        <v>329.59913703299998</v>
      </c>
      <c r="D249" s="6">
        <v>529.48501560800003</v>
      </c>
      <c r="E249" s="6">
        <f t="shared" si="99"/>
        <v>199.88587857500005</v>
      </c>
      <c r="F249" s="21">
        <f t="shared" si="100"/>
        <v>0.60645146214380763</v>
      </c>
      <c r="G249" s="20">
        <v>10.5046115292</v>
      </c>
      <c r="H249" s="20">
        <v>9.4254939981800003</v>
      </c>
      <c r="I249" s="19">
        <v>19605.0275162</v>
      </c>
      <c r="K249" s="22">
        <f t="shared" si="88"/>
        <v>199.88587857500005</v>
      </c>
      <c r="L249" s="22">
        <f t="shared" si="89"/>
        <v>0</v>
      </c>
      <c r="M249" s="22">
        <f t="shared" si="90"/>
        <v>0</v>
      </c>
      <c r="N249" s="22">
        <f t="shared" si="91"/>
        <v>0</v>
      </c>
      <c r="O249" s="22">
        <f t="shared" si="92"/>
        <v>0</v>
      </c>
      <c r="P249" s="22">
        <f t="shared" si="93"/>
        <v>0</v>
      </c>
      <c r="S249" s="3">
        <f t="shared" si="76"/>
        <v>329.59913703299998</v>
      </c>
      <c r="T249" s="3">
        <f t="shared" si="77"/>
        <v>0</v>
      </c>
      <c r="U249" s="3">
        <f t="shared" si="78"/>
        <v>0</v>
      </c>
      <c r="V249" s="3">
        <f t="shared" si="79"/>
        <v>0</v>
      </c>
      <c r="W249" s="3">
        <f t="shared" si="80"/>
        <v>0</v>
      </c>
      <c r="X249" s="3">
        <f t="shared" si="81"/>
        <v>0</v>
      </c>
      <c r="AA249" s="3">
        <f t="shared" si="82"/>
        <v>529.48501560800003</v>
      </c>
      <c r="AB249" s="3">
        <f t="shared" si="83"/>
        <v>0</v>
      </c>
      <c r="AC249" s="3">
        <f t="shared" si="84"/>
        <v>0</v>
      </c>
      <c r="AD249" s="3">
        <f t="shared" si="85"/>
        <v>0</v>
      </c>
      <c r="AE249" s="3">
        <f t="shared" si="86"/>
        <v>0</v>
      </c>
      <c r="AF249" s="3">
        <f t="shared" si="87"/>
        <v>0</v>
      </c>
      <c r="AJ249" s="3">
        <f t="shared" si="94"/>
        <v>199.88587857500005</v>
      </c>
      <c r="AK249" s="3">
        <f t="shared" si="95"/>
        <v>199.88587857500005</v>
      </c>
      <c r="AL249" s="3">
        <f t="shared" si="96"/>
        <v>199.88587857500005</v>
      </c>
      <c r="AM249" s="3">
        <f t="shared" si="97"/>
        <v>199.88587857500005</v>
      </c>
      <c r="AN249" s="3">
        <f t="shared" si="98"/>
        <v>199.88587857500005</v>
      </c>
    </row>
    <row r="250" spans="1:40" x14ac:dyDescent="0.25">
      <c r="A250" s="5" t="s">
        <v>425</v>
      </c>
      <c r="B250" s="5" t="s">
        <v>426</v>
      </c>
      <c r="C250" s="18">
        <v>821.22557468399998</v>
      </c>
      <c r="D250" s="6">
        <v>1241.7027903999999</v>
      </c>
      <c r="E250" s="6">
        <f t="shared" si="99"/>
        <v>420.47721571599993</v>
      </c>
      <c r="F250" s="21">
        <f t="shared" si="100"/>
        <v>0.51201183776795511</v>
      </c>
      <c r="G250" s="20">
        <v>39.927096586700003</v>
      </c>
      <c r="H250" s="20">
        <v>39.173509736200003</v>
      </c>
      <c r="I250" s="19">
        <v>81480.900251400002</v>
      </c>
      <c r="K250" s="22">
        <f t="shared" si="88"/>
        <v>0</v>
      </c>
      <c r="L250" s="22">
        <f t="shared" si="89"/>
        <v>0</v>
      </c>
      <c r="M250" s="22">
        <f t="shared" si="90"/>
        <v>0</v>
      </c>
      <c r="N250" s="22">
        <f t="shared" si="91"/>
        <v>420.47721571599993</v>
      </c>
      <c r="O250" s="22">
        <f t="shared" si="92"/>
        <v>0</v>
      </c>
      <c r="P250" s="22">
        <f t="shared" si="93"/>
        <v>0</v>
      </c>
      <c r="S250" s="3">
        <f t="shared" si="76"/>
        <v>0</v>
      </c>
      <c r="T250" s="3">
        <f t="shared" si="77"/>
        <v>0</v>
      </c>
      <c r="U250" s="3">
        <f t="shared" si="78"/>
        <v>0</v>
      </c>
      <c r="V250" s="3">
        <f t="shared" si="79"/>
        <v>821.22557468399998</v>
      </c>
      <c r="W250" s="3">
        <f t="shared" si="80"/>
        <v>0</v>
      </c>
      <c r="X250" s="3">
        <f t="shared" si="81"/>
        <v>0</v>
      </c>
      <c r="AA250" s="3">
        <f t="shared" si="82"/>
        <v>0</v>
      </c>
      <c r="AB250" s="3">
        <f t="shared" si="83"/>
        <v>0</v>
      </c>
      <c r="AC250" s="3">
        <f t="shared" si="84"/>
        <v>0</v>
      </c>
      <c r="AD250" s="3">
        <f t="shared" si="85"/>
        <v>1241.7027903999999</v>
      </c>
      <c r="AE250" s="3">
        <f t="shared" si="86"/>
        <v>0</v>
      </c>
      <c r="AF250" s="3">
        <f t="shared" si="87"/>
        <v>0</v>
      </c>
      <c r="AJ250" s="3">
        <f t="shared" si="94"/>
        <v>0</v>
      </c>
      <c r="AK250" s="3">
        <f t="shared" si="95"/>
        <v>0</v>
      </c>
      <c r="AL250" s="3">
        <f t="shared" si="96"/>
        <v>0</v>
      </c>
      <c r="AM250" s="3">
        <f t="shared" si="97"/>
        <v>0</v>
      </c>
      <c r="AN250" s="3">
        <f t="shared" si="98"/>
        <v>0</v>
      </c>
    </row>
    <row r="251" spans="1:40" x14ac:dyDescent="0.25">
      <c r="A251" s="5" t="s">
        <v>427</v>
      </c>
      <c r="B251" s="5" t="s">
        <v>428</v>
      </c>
      <c r="C251" s="18">
        <v>118.836535767</v>
      </c>
      <c r="D251" s="6">
        <v>67.200678752800002</v>
      </c>
      <c r="E251" s="6">
        <f t="shared" si="99"/>
        <v>-51.635857014199999</v>
      </c>
      <c r="F251" s="21">
        <f t="shared" si="100"/>
        <v>-0.43451163130033688</v>
      </c>
      <c r="G251" s="20">
        <v>14.1158059633</v>
      </c>
      <c r="H251" s="20">
        <v>10.869935810799999</v>
      </c>
      <c r="I251" s="19">
        <v>22609.466486500001</v>
      </c>
      <c r="K251" s="22">
        <f t="shared" si="88"/>
        <v>-51.635857014199999</v>
      </c>
      <c r="L251" s="22">
        <f t="shared" si="89"/>
        <v>0</v>
      </c>
      <c r="M251" s="22">
        <f t="shared" si="90"/>
        <v>0</v>
      </c>
      <c r="N251" s="22">
        <f t="shared" si="91"/>
        <v>0</v>
      </c>
      <c r="O251" s="22">
        <f t="shared" si="92"/>
        <v>0</v>
      </c>
      <c r="P251" s="22">
        <f t="shared" si="93"/>
        <v>0</v>
      </c>
      <c r="S251" s="3">
        <f t="shared" si="76"/>
        <v>118.836535767</v>
      </c>
      <c r="T251" s="3">
        <f t="shared" si="77"/>
        <v>0</v>
      </c>
      <c r="U251" s="3">
        <f t="shared" si="78"/>
        <v>0</v>
      </c>
      <c r="V251" s="3">
        <f t="shared" si="79"/>
        <v>0</v>
      </c>
      <c r="W251" s="3">
        <f t="shared" si="80"/>
        <v>0</v>
      </c>
      <c r="X251" s="3">
        <f t="shared" si="81"/>
        <v>0</v>
      </c>
      <c r="AA251" s="3">
        <f t="shared" si="82"/>
        <v>67.200678752800002</v>
      </c>
      <c r="AB251" s="3">
        <f t="shared" si="83"/>
        <v>0</v>
      </c>
      <c r="AC251" s="3">
        <f t="shared" si="84"/>
        <v>0</v>
      </c>
      <c r="AD251" s="3">
        <f t="shared" si="85"/>
        <v>0</v>
      </c>
      <c r="AE251" s="3">
        <f t="shared" si="86"/>
        <v>0</v>
      </c>
      <c r="AF251" s="3">
        <f t="shared" si="87"/>
        <v>0</v>
      </c>
      <c r="AJ251" s="3">
        <f t="shared" si="94"/>
        <v>-51.635857014199999</v>
      </c>
      <c r="AK251" s="3">
        <f t="shared" si="95"/>
        <v>-51.635857014199999</v>
      </c>
      <c r="AL251" s="3">
        <f t="shared" si="96"/>
        <v>-51.635857014199999</v>
      </c>
      <c r="AM251" s="3">
        <f t="shared" si="97"/>
        <v>-51.635857014199999</v>
      </c>
      <c r="AN251" s="3">
        <f t="shared" si="98"/>
        <v>-51.635857014199999</v>
      </c>
    </row>
    <row r="252" spans="1:40" x14ac:dyDescent="0.25">
      <c r="A252" s="5" t="s">
        <v>429</v>
      </c>
      <c r="B252" s="5" t="s">
        <v>430</v>
      </c>
      <c r="C252" s="18">
        <v>334.01999985499998</v>
      </c>
      <c r="D252" s="6">
        <v>454.37259663200001</v>
      </c>
      <c r="E252" s="6">
        <f t="shared" si="99"/>
        <v>120.35259677700003</v>
      </c>
      <c r="F252" s="21">
        <f t="shared" si="100"/>
        <v>0.36031554047436021</v>
      </c>
      <c r="G252" s="20">
        <v>28.449665255399999</v>
      </c>
      <c r="H252" s="20">
        <v>24.303946979599999</v>
      </c>
      <c r="I252" s="19">
        <v>50552.209717600002</v>
      </c>
      <c r="K252" s="22">
        <f t="shared" si="88"/>
        <v>0</v>
      </c>
      <c r="L252" s="22">
        <f t="shared" si="89"/>
        <v>0</v>
      </c>
      <c r="M252" s="22">
        <f t="shared" si="90"/>
        <v>120.35259677700003</v>
      </c>
      <c r="N252" s="22">
        <f t="shared" si="91"/>
        <v>0</v>
      </c>
      <c r="O252" s="22">
        <f t="shared" si="92"/>
        <v>0</v>
      </c>
      <c r="P252" s="22">
        <f t="shared" si="93"/>
        <v>0</v>
      </c>
      <c r="S252" s="3">
        <f t="shared" si="76"/>
        <v>0</v>
      </c>
      <c r="T252" s="3">
        <f t="shared" si="77"/>
        <v>0</v>
      </c>
      <c r="U252" s="3">
        <f t="shared" si="78"/>
        <v>334.01999985499998</v>
      </c>
      <c r="V252" s="3">
        <f t="shared" si="79"/>
        <v>0</v>
      </c>
      <c r="W252" s="3">
        <f t="shared" si="80"/>
        <v>0</v>
      </c>
      <c r="X252" s="3">
        <f t="shared" si="81"/>
        <v>0</v>
      </c>
      <c r="AA252" s="3">
        <f t="shared" si="82"/>
        <v>0</v>
      </c>
      <c r="AB252" s="3">
        <f t="shared" si="83"/>
        <v>0</v>
      </c>
      <c r="AC252" s="3">
        <f t="shared" si="84"/>
        <v>454.37259663200001</v>
      </c>
      <c r="AD252" s="3">
        <f t="shared" si="85"/>
        <v>0</v>
      </c>
      <c r="AE252" s="3">
        <f t="shared" si="86"/>
        <v>0</v>
      </c>
      <c r="AF252" s="3">
        <f t="shared" si="87"/>
        <v>0</v>
      </c>
      <c r="AJ252" s="3">
        <f t="shared" si="94"/>
        <v>0</v>
      </c>
      <c r="AK252" s="3">
        <f t="shared" si="95"/>
        <v>0</v>
      </c>
      <c r="AL252" s="3">
        <f t="shared" si="96"/>
        <v>120.35259677700003</v>
      </c>
      <c r="AM252" s="3">
        <f t="shared" si="97"/>
        <v>0</v>
      </c>
      <c r="AN252" s="3">
        <f t="shared" si="98"/>
        <v>120.35259677700003</v>
      </c>
    </row>
    <row r="253" spans="1:40" x14ac:dyDescent="0.25">
      <c r="A253" s="5" t="s">
        <v>431</v>
      </c>
      <c r="B253" s="5" t="s">
        <v>432</v>
      </c>
      <c r="C253" s="18">
        <v>70.771381343399995</v>
      </c>
      <c r="D253" s="6">
        <v>107.598200261</v>
      </c>
      <c r="E253" s="6">
        <f t="shared" si="99"/>
        <v>36.826818917600008</v>
      </c>
      <c r="F253" s="21">
        <f t="shared" si="100"/>
        <v>0.5203631498855068</v>
      </c>
      <c r="G253" s="20">
        <v>30.0853691041</v>
      </c>
      <c r="H253" s="20">
        <v>28.155227348499999</v>
      </c>
      <c r="I253" s="19">
        <v>58562.872884800003</v>
      </c>
      <c r="K253" s="22">
        <f t="shared" si="88"/>
        <v>0</v>
      </c>
      <c r="L253" s="22">
        <f t="shared" si="89"/>
        <v>0</v>
      </c>
      <c r="M253" s="22">
        <f t="shared" si="90"/>
        <v>36.826818917600008</v>
      </c>
      <c r="N253" s="22">
        <f t="shared" si="91"/>
        <v>0</v>
      </c>
      <c r="O253" s="22">
        <f t="shared" si="92"/>
        <v>0</v>
      </c>
      <c r="P253" s="22">
        <f t="shared" si="93"/>
        <v>0</v>
      </c>
      <c r="S253" s="3">
        <f t="shared" si="76"/>
        <v>0</v>
      </c>
      <c r="T253" s="3">
        <f t="shared" si="77"/>
        <v>0</v>
      </c>
      <c r="U253" s="3">
        <f t="shared" si="78"/>
        <v>70.771381343399995</v>
      </c>
      <c r="V253" s="3">
        <f t="shared" si="79"/>
        <v>0</v>
      </c>
      <c r="W253" s="3">
        <f t="shared" si="80"/>
        <v>0</v>
      </c>
      <c r="X253" s="3">
        <f t="shared" si="81"/>
        <v>0</v>
      </c>
      <c r="AA253" s="3">
        <f t="shared" si="82"/>
        <v>0</v>
      </c>
      <c r="AB253" s="3">
        <f t="shared" si="83"/>
        <v>0</v>
      </c>
      <c r="AC253" s="3">
        <f t="shared" si="84"/>
        <v>107.598200261</v>
      </c>
      <c r="AD253" s="3">
        <f t="shared" si="85"/>
        <v>0</v>
      </c>
      <c r="AE253" s="3">
        <f t="shared" si="86"/>
        <v>0</v>
      </c>
      <c r="AF253" s="3">
        <f t="shared" si="87"/>
        <v>0</v>
      </c>
      <c r="AJ253" s="3">
        <f t="shared" si="94"/>
        <v>0</v>
      </c>
      <c r="AK253" s="3">
        <f t="shared" si="95"/>
        <v>0</v>
      </c>
      <c r="AL253" s="3">
        <f t="shared" si="96"/>
        <v>0</v>
      </c>
      <c r="AM253" s="3">
        <f t="shared" si="97"/>
        <v>0</v>
      </c>
      <c r="AN253" s="3">
        <f t="shared" si="98"/>
        <v>0</v>
      </c>
    </row>
    <row r="254" spans="1:40" x14ac:dyDescent="0.25">
      <c r="A254" s="5" t="s">
        <v>433</v>
      </c>
      <c r="B254" s="5" t="s">
        <v>434</v>
      </c>
      <c r="C254" s="18">
        <v>276.68583577700002</v>
      </c>
      <c r="D254" s="6">
        <v>282.05241430299998</v>
      </c>
      <c r="E254" s="6">
        <f t="shared" si="99"/>
        <v>5.3665785259999552</v>
      </c>
      <c r="F254" s="21">
        <f t="shared" si="100"/>
        <v>1.9395927915606227E-2</v>
      </c>
      <c r="G254" s="20">
        <v>13.6268404331</v>
      </c>
      <c r="H254" s="20">
        <v>13.272722246900001</v>
      </c>
      <c r="I254" s="19">
        <v>27607.262273600001</v>
      </c>
      <c r="K254" s="22">
        <f t="shared" si="88"/>
        <v>0</v>
      </c>
      <c r="L254" s="22">
        <f t="shared" si="89"/>
        <v>5.3665785259999552</v>
      </c>
      <c r="M254" s="22">
        <f t="shared" si="90"/>
        <v>0</v>
      </c>
      <c r="N254" s="22">
        <f t="shared" si="91"/>
        <v>0</v>
      </c>
      <c r="O254" s="22">
        <f t="shared" si="92"/>
        <v>0</v>
      </c>
      <c r="P254" s="22">
        <f t="shared" si="93"/>
        <v>0</v>
      </c>
      <c r="S254" s="3">
        <f t="shared" si="76"/>
        <v>0</v>
      </c>
      <c r="T254" s="3">
        <f t="shared" si="77"/>
        <v>276.68583577700002</v>
      </c>
      <c r="U254" s="3">
        <f t="shared" si="78"/>
        <v>0</v>
      </c>
      <c r="V254" s="3">
        <f t="shared" si="79"/>
        <v>0</v>
      </c>
      <c r="W254" s="3">
        <f t="shared" si="80"/>
        <v>0</v>
      </c>
      <c r="X254" s="3">
        <f t="shared" si="81"/>
        <v>0</v>
      </c>
      <c r="AA254" s="3">
        <f t="shared" si="82"/>
        <v>0</v>
      </c>
      <c r="AB254" s="3">
        <f t="shared" si="83"/>
        <v>282.05241430299998</v>
      </c>
      <c r="AC254" s="3">
        <f t="shared" si="84"/>
        <v>0</v>
      </c>
      <c r="AD254" s="3">
        <f t="shared" si="85"/>
        <v>0</v>
      </c>
      <c r="AE254" s="3">
        <f t="shared" si="86"/>
        <v>0</v>
      </c>
      <c r="AF254" s="3">
        <f t="shared" si="87"/>
        <v>0</v>
      </c>
      <c r="AJ254" s="3">
        <f t="shared" si="94"/>
        <v>0</v>
      </c>
      <c r="AK254" s="3">
        <f t="shared" si="95"/>
        <v>5.3665785259999552</v>
      </c>
      <c r="AL254" s="3">
        <f t="shared" si="96"/>
        <v>5.3665785259999552</v>
      </c>
      <c r="AM254" s="3">
        <f t="shared" si="97"/>
        <v>5.3665785259999552</v>
      </c>
      <c r="AN254" s="3">
        <f t="shared" si="98"/>
        <v>5.3665785259999552</v>
      </c>
    </row>
    <row r="255" spans="1:40" x14ac:dyDescent="0.25">
      <c r="A255" s="5" t="s">
        <v>435</v>
      </c>
      <c r="B255" s="5" t="s">
        <v>436</v>
      </c>
      <c r="C255" s="18">
        <v>1774.3987796399999</v>
      </c>
      <c r="D255" s="6">
        <v>2491.9603311800001</v>
      </c>
      <c r="E255" s="6">
        <f t="shared" si="99"/>
        <v>717.56155154000021</v>
      </c>
      <c r="F255" s="21">
        <f t="shared" si="100"/>
        <v>0.40439700464941886</v>
      </c>
      <c r="G255" s="20">
        <v>24.414905497900001</v>
      </c>
      <c r="H255" s="20">
        <v>21.512789591800001</v>
      </c>
      <c r="I255" s="19">
        <v>44746.602350900001</v>
      </c>
      <c r="K255" s="22">
        <f t="shared" si="88"/>
        <v>0</v>
      </c>
      <c r="L255" s="22">
        <f t="shared" si="89"/>
        <v>717.56155154000021</v>
      </c>
      <c r="M255" s="22">
        <f t="shared" si="90"/>
        <v>0</v>
      </c>
      <c r="N255" s="22">
        <f t="shared" si="91"/>
        <v>0</v>
      </c>
      <c r="O255" s="22">
        <f t="shared" si="92"/>
        <v>0</v>
      </c>
      <c r="P255" s="22">
        <f t="shared" si="93"/>
        <v>0</v>
      </c>
      <c r="S255" s="3">
        <f t="shared" si="76"/>
        <v>0</v>
      </c>
      <c r="T255" s="3">
        <f t="shared" si="77"/>
        <v>1774.3987796399999</v>
      </c>
      <c r="U255" s="3">
        <f t="shared" si="78"/>
        <v>0</v>
      </c>
      <c r="V255" s="3">
        <f t="shared" si="79"/>
        <v>0</v>
      </c>
      <c r="W255" s="3">
        <f t="shared" si="80"/>
        <v>0</v>
      </c>
      <c r="X255" s="3">
        <f t="shared" si="81"/>
        <v>0</v>
      </c>
      <c r="AA255" s="3">
        <f t="shared" si="82"/>
        <v>0</v>
      </c>
      <c r="AB255" s="3">
        <f t="shared" si="83"/>
        <v>2491.9603311800001</v>
      </c>
      <c r="AC255" s="3">
        <f t="shared" si="84"/>
        <v>0</v>
      </c>
      <c r="AD255" s="3">
        <f t="shared" si="85"/>
        <v>0</v>
      </c>
      <c r="AE255" s="3">
        <f t="shared" si="86"/>
        <v>0</v>
      </c>
      <c r="AF255" s="3">
        <f t="shared" si="87"/>
        <v>0</v>
      </c>
      <c r="AJ255" s="3">
        <f t="shared" si="94"/>
        <v>0</v>
      </c>
      <c r="AK255" s="3">
        <f t="shared" si="95"/>
        <v>0</v>
      </c>
      <c r="AL255" s="3">
        <f t="shared" si="96"/>
        <v>717.56155154000021</v>
      </c>
      <c r="AM255" s="3">
        <f t="shared" si="97"/>
        <v>0</v>
      </c>
      <c r="AN255" s="3">
        <f t="shared" si="98"/>
        <v>717.56155154000021</v>
      </c>
    </row>
    <row r="256" spans="1:40" x14ac:dyDescent="0.25">
      <c r="A256" s="5" t="s">
        <v>437</v>
      </c>
      <c r="B256" s="5" t="s">
        <v>438</v>
      </c>
      <c r="C256" s="18">
        <v>661.21043636499996</v>
      </c>
      <c r="D256" s="6">
        <v>907.98081983199995</v>
      </c>
      <c r="E256" s="6">
        <f t="shared" si="99"/>
        <v>246.77038346699999</v>
      </c>
      <c r="F256" s="21">
        <f t="shared" si="100"/>
        <v>0.37321005521875689</v>
      </c>
      <c r="G256" s="20">
        <v>22.7782059096</v>
      </c>
      <c r="H256" s="20">
        <v>21.342667604100001</v>
      </c>
      <c r="I256" s="19">
        <v>44392.748616600002</v>
      </c>
      <c r="K256" s="22">
        <f t="shared" si="88"/>
        <v>0</v>
      </c>
      <c r="L256" s="22">
        <f t="shared" si="89"/>
        <v>246.77038346699999</v>
      </c>
      <c r="M256" s="22">
        <f t="shared" si="90"/>
        <v>0</v>
      </c>
      <c r="N256" s="22">
        <f t="shared" si="91"/>
        <v>0</v>
      </c>
      <c r="O256" s="22">
        <f t="shared" si="92"/>
        <v>0</v>
      </c>
      <c r="P256" s="22">
        <f t="shared" si="93"/>
        <v>0</v>
      </c>
      <c r="S256" s="3">
        <f t="shared" si="76"/>
        <v>0</v>
      </c>
      <c r="T256" s="3">
        <f t="shared" si="77"/>
        <v>661.21043636499996</v>
      </c>
      <c r="U256" s="3">
        <f t="shared" si="78"/>
        <v>0</v>
      </c>
      <c r="V256" s="3">
        <f t="shared" si="79"/>
        <v>0</v>
      </c>
      <c r="W256" s="3">
        <f t="shared" si="80"/>
        <v>0</v>
      </c>
      <c r="X256" s="3">
        <f t="shared" si="81"/>
        <v>0</v>
      </c>
      <c r="AA256" s="3">
        <f t="shared" si="82"/>
        <v>0</v>
      </c>
      <c r="AB256" s="3">
        <f t="shared" si="83"/>
        <v>907.98081983199995</v>
      </c>
      <c r="AC256" s="3">
        <f t="shared" si="84"/>
        <v>0</v>
      </c>
      <c r="AD256" s="3">
        <f t="shared" si="85"/>
        <v>0</v>
      </c>
      <c r="AE256" s="3">
        <f t="shared" si="86"/>
        <v>0</v>
      </c>
      <c r="AF256" s="3">
        <f t="shared" si="87"/>
        <v>0</v>
      </c>
      <c r="AJ256" s="3">
        <f t="shared" si="94"/>
        <v>0</v>
      </c>
      <c r="AK256" s="3">
        <f t="shared" si="95"/>
        <v>0</v>
      </c>
      <c r="AL256" s="3">
        <f t="shared" si="96"/>
        <v>246.77038346699999</v>
      </c>
      <c r="AM256" s="3">
        <f t="shared" si="97"/>
        <v>0</v>
      </c>
      <c r="AN256" s="3">
        <f t="shared" si="98"/>
        <v>246.77038346699999</v>
      </c>
    </row>
    <row r="257" spans="1:40" x14ac:dyDescent="0.25">
      <c r="A257" s="5" t="s">
        <v>439</v>
      </c>
      <c r="B257" s="5" t="s">
        <v>440</v>
      </c>
      <c r="C257" s="18">
        <v>382.61590899399999</v>
      </c>
      <c r="D257" s="6">
        <v>901.72024771899999</v>
      </c>
      <c r="E257" s="6">
        <f t="shared" si="99"/>
        <v>519.10433872499993</v>
      </c>
      <c r="F257" s="21">
        <f t="shared" si="100"/>
        <v>1.356724397816768</v>
      </c>
      <c r="G257" s="20">
        <v>14.1109356879</v>
      </c>
      <c r="H257" s="20">
        <v>13.311004047000001</v>
      </c>
      <c r="I257" s="19">
        <v>27686.888417900002</v>
      </c>
      <c r="K257" s="22">
        <f t="shared" si="88"/>
        <v>0</v>
      </c>
      <c r="L257" s="22">
        <f t="shared" si="89"/>
        <v>519.10433872499993</v>
      </c>
      <c r="M257" s="22">
        <f t="shared" si="90"/>
        <v>0</v>
      </c>
      <c r="N257" s="22">
        <f t="shared" si="91"/>
        <v>0</v>
      </c>
      <c r="O257" s="22">
        <f t="shared" si="92"/>
        <v>0</v>
      </c>
      <c r="P257" s="22">
        <f t="shared" si="93"/>
        <v>0</v>
      </c>
      <c r="S257" s="3">
        <f t="shared" si="76"/>
        <v>0</v>
      </c>
      <c r="T257" s="3">
        <f t="shared" si="77"/>
        <v>382.61590899399999</v>
      </c>
      <c r="U257" s="3">
        <f t="shared" si="78"/>
        <v>0</v>
      </c>
      <c r="V257" s="3">
        <f t="shared" si="79"/>
        <v>0</v>
      </c>
      <c r="W257" s="3">
        <f t="shared" si="80"/>
        <v>0</v>
      </c>
      <c r="X257" s="3">
        <f t="shared" si="81"/>
        <v>0</v>
      </c>
      <c r="AA257" s="3">
        <f t="shared" si="82"/>
        <v>0</v>
      </c>
      <c r="AB257" s="3">
        <f t="shared" si="83"/>
        <v>901.72024771899999</v>
      </c>
      <c r="AC257" s="3">
        <f t="shared" si="84"/>
        <v>0</v>
      </c>
      <c r="AD257" s="3">
        <f t="shared" si="85"/>
        <v>0</v>
      </c>
      <c r="AE257" s="3">
        <f t="shared" si="86"/>
        <v>0</v>
      </c>
      <c r="AF257" s="3">
        <f t="shared" si="87"/>
        <v>0</v>
      </c>
      <c r="AJ257" s="3">
        <f t="shared" si="94"/>
        <v>0</v>
      </c>
      <c r="AK257" s="3">
        <f t="shared" si="95"/>
        <v>519.10433872499993</v>
      </c>
      <c r="AL257" s="3">
        <f t="shared" si="96"/>
        <v>519.10433872499993</v>
      </c>
      <c r="AM257" s="3">
        <f t="shared" si="97"/>
        <v>519.10433872499993</v>
      </c>
      <c r="AN257" s="3">
        <f t="shared" si="98"/>
        <v>519.10433872499993</v>
      </c>
    </row>
    <row r="258" spans="1:40" x14ac:dyDescent="0.25">
      <c r="A258" s="5" t="s">
        <v>441</v>
      </c>
      <c r="B258" s="5" t="s">
        <v>442</v>
      </c>
      <c r="C258" s="18">
        <v>52.231992104699998</v>
      </c>
      <c r="D258" s="6">
        <v>81.926388835899999</v>
      </c>
      <c r="E258" s="6">
        <f t="shared" si="99"/>
        <v>29.694396731200001</v>
      </c>
      <c r="F258" s="21">
        <f t="shared" si="100"/>
        <v>0.56850974919120512</v>
      </c>
      <c r="G258" s="20">
        <v>23.1767509264</v>
      </c>
      <c r="H258" s="20">
        <v>23.124093139199999</v>
      </c>
      <c r="I258" s="19">
        <v>48098.113729500001</v>
      </c>
      <c r="K258" s="22">
        <f t="shared" si="88"/>
        <v>0</v>
      </c>
      <c r="L258" s="22">
        <f t="shared" si="89"/>
        <v>29.694396731200001</v>
      </c>
      <c r="M258" s="22">
        <f t="shared" si="90"/>
        <v>0</v>
      </c>
      <c r="N258" s="22">
        <f t="shared" si="91"/>
        <v>0</v>
      </c>
      <c r="O258" s="22">
        <f t="shared" si="92"/>
        <v>0</v>
      </c>
      <c r="P258" s="22">
        <f t="shared" si="93"/>
        <v>0</v>
      </c>
      <c r="S258" s="3">
        <f t="shared" si="76"/>
        <v>0</v>
      </c>
      <c r="T258" s="3">
        <f t="shared" si="77"/>
        <v>52.231992104699998</v>
      </c>
      <c r="U258" s="3">
        <f t="shared" si="78"/>
        <v>0</v>
      </c>
      <c r="V258" s="3">
        <f t="shared" si="79"/>
        <v>0</v>
      </c>
      <c r="W258" s="3">
        <f t="shared" si="80"/>
        <v>0</v>
      </c>
      <c r="X258" s="3">
        <f t="shared" si="81"/>
        <v>0</v>
      </c>
      <c r="AA258" s="3">
        <f t="shared" si="82"/>
        <v>0</v>
      </c>
      <c r="AB258" s="3">
        <f t="shared" si="83"/>
        <v>81.926388835899999</v>
      </c>
      <c r="AC258" s="3">
        <f t="shared" si="84"/>
        <v>0</v>
      </c>
      <c r="AD258" s="3">
        <f t="shared" si="85"/>
        <v>0</v>
      </c>
      <c r="AE258" s="3">
        <f t="shared" si="86"/>
        <v>0</v>
      </c>
      <c r="AF258" s="3">
        <f t="shared" si="87"/>
        <v>0</v>
      </c>
      <c r="AJ258" s="3">
        <f t="shared" si="94"/>
        <v>0</v>
      </c>
      <c r="AK258" s="3">
        <f t="shared" si="95"/>
        <v>0</v>
      </c>
      <c r="AL258" s="3">
        <f t="shared" si="96"/>
        <v>29.694396731200001</v>
      </c>
      <c r="AM258" s="3">
        <f t="shared" si="97"/>
        <v>0</v>
      </c>
      <c r="AN258" s="3">
        <f t="shared" si="98"/>
        <v>29.694396731200001</v>
      </c>
    </row>
    <row r="259" spans="1:40" x14ac:dyDescent="0.25">
      <c r="A259" s="5" t="s">
        <v>443</v>
      </c>
      <c r="B259" s="5" t="s">
        <v>444</v>
      </c>
      <c r="C259" s="18">
        <v>102.09452820999999</v>
      </c>
      <c r="D259" s="6">
        <v>102.183718095</v>
      </c>
      <c r="E259" s="6">
        <f t="shared" si="99"/>
        <v>8.9189885000010349E-2</v>
      </c>
      <c r="F259" s="21">
        <f t="shared" si="100"/>
        <v>8.736010299842332E-4</v>
      </c>
      <c r="G259" s="20">
        <v>13.869225097199999</v>
      </c>
      <c r="H259" s="20">
        <v>10.6282485219</v>
      </c>
      <c r="I259" s="19">
        <v>22106.756925500002</v>
      </c>
      <c r="K259" s="22">
        <f t="shared" si="88"/>
        <v>8.9189885000010349E-2</v>
      </c>
      <c r="L259" s="22">
        <f t="shared" si="89"/>
        <v>0</v>
      </c>
      <c r="M259" s="22">
        <f t="shared" si="90"/>
        <v>0</v>
      </c>
      <c r="N259" s="22">
        <f t="shared" si="91"/>
        <v>0</v>
      </c>
      <c r="O259" s="22">
        <f t="shared" si="92"/>
        <v>0</v>
      </c>
      <c r="P259" s="22">
        <f t="shared" si="93"/>
        <v>0</v>
      </c>
      <c r="S259" s="3">
        <f t="shared" si="76"/>
        <v>102.09452820999999</v>
      </c>
      <c r="T259" s="3">
        <f t="shared" si="77"/>
        <v>0</v>
      </c>
      <c r="U259" s="3">
        <f t="shared" si="78"/>
        <v>0</v>
      </c>
      <c r="V259" s="3">
        <f t="shared" si="79"/>
        <v>0</v>
      </c>
      <c r="W259" s="3">
        <f t="shared" si="80"/>
        <v>0</v>
      </c>
      <c r="X259" s="3">
        <f t="shared" si="81"/>
        <v>0</v>
      </c>
      <c r="AA259" s="3">
        <f t="shared" si="82"/>
        <v>102.183718095</v>
      </c>
      <c r="AB259" s="3">
        <f t="shared" si="83"/>
        <v>0</v>
      </c>
      <c r="AC259" s="3">
        <f t="shared" si="84"/>
        <v>0</v>
      </c>
      <c r="AD259" s="3">
        <f t="shared" si="85"/>
        <v>0</v>
      </c>
      <c r="AE259" s="3">
        <f t="shared" si="86"/>
        <v>0</v>
      </c>
      <c r="AF259" s="3">
        <f t="shared" si="87"/>
        <v>0</v>
      </c>
      <c r="AJ259" s="3">
        <f t="shared" si="94"/>
        <v>8.9189885000010349E-2</v>
      </c>
      <c r="AK259" s="3">
        <f t="shared" si="95"/>
        <v>8.9189885000010349E-2</v>
      </c>
      <c r="AL259" s="3">
        <f t="shared" si="96"/>
        <v>8.9189885000010349E-2</v>
      </c>
      <c r="AM259" s="3">
        <f t="shared" si="97"/>
        <v>8.9189885000010349E-2</v>
      </c>
      <c r="AN259" s="3">
        <f t="shared" si="98"/>
        <v>8.9189885000010349E-2</v>
      </c>
    </row>
    <row r="260" spans="1:40" x14ac:dyDescent="0.25">
      <c r="A260" s="5" t="s">
        <v>445</v>
      </c>
      <c r="B260" s="5" t="s">
        <v>446</v>
      </c>
      <c r="C260" s="18">
        <v>310.57908195599998</v>
      </c>
      <c r="D260" s="6">
        <v>456.520503168</v>
      </c>
      <c r="E260" s="6">
        <f t="shared" si="99"/>
        <v>145.94142121200002</v>
      </c>
      <c r="F260" s="21">
        <f t="shared" si="100"/>
        <v>0.4699010000701711</v>
      </c>
      <c r="G260" s="20">
        <v>17.791087279999999</v>
      </c>
      <c r="H260" s="20">
        <v>15.323890844399999</v>
      </c>
      <c r="I260" s="19">
        <v>31873.692956300001</v>
      </c>
      <c r="K260" s="22">
        <f t="shared" si="88"/>
        <v>0</v>
      </c>
      <c r="L260" s="22">
        <f t="shared" si="89"/>
        <v>145.94142121200002</v>
      </c>
      <c r="M260" s="22">
        <f t="shared" si="90"/>
        <v>0</v>
      </c>
      <c r="N260" s="22">
        <f t="shared" si="91"/>
        <v>0</v>
      </c>
      <c r="O260" s="22">
        <f t="shared" si="92"/>
        <v>0</v>
      </c>
      <c r="P260" s="22">
        <f t="shared" si="93"/>
        <v>0</v>
      </c>
      <c r="S260" s="3">
        <f t="shared" si="76"/>
        <v>0</v>
      </c>
      <c r="T260" s="3">
        <f t="shared" si="77"/>
        <v>310.57908195599998</v>
      </c>
      <c r="U260" s="3">
        <f t="shared" si="78"/>
        <v>0</v>
      </c>
      <c r="V260" s="3">
        <f t="shared" si="79"/>
        <v>0</v>
      </c>
      <c r="W260" s="3">
        <f t="shared" si="80"/>
        <v>0</v>
      </c>
      <c r="X260" s="3">
        <f t="shared" si="81"/>
        <v>0</v>
      </c>
      <c r="AA260" s="3">
        <f t="shared" si="82"/>
        <v>0</v>
      </c>
      <c r="AB260" s="3">
        <f t="shared" si="83"/>
        <v>456.520503168</v>
      </c>
      <c r="AC260" s="3">
        <f t="shared" si="84"/>
        <v>0</v>
      </c>
      <c r="AD260" s="3">
        <f t="shared" si="85"/>
        <v>0</v>
      </c>
      <c r="AE260" s="3">
        <f t="shared" si="86"/>
        <v>0</v>
      </c>
      <c r="AF260" s="3">
        <f t="shared" si="87"/>
        <v>0</v>
      </c>
      <c r="AJ260" s="3">
        <f t="shared" si="94"/>
        <v>0</v>
      </c>
      <c r="AK260" s="3">
        <f t="shared" si="95"/>
        <v>145.94142121200002</v>
      </c>
      <c r="AL260" s="3">
        <f t="shared" si="96"/>
        <v>145.94142121200002</v>
      </c>
      <c r="AM260" s="3">
        <f t="shared" si="97"/>
        <v>145.94142121200002</v>
      </c>
      <c r="AN260" s="3">
        <f t="shared" si="98"/>
        <v>145.94142121200002</v>
      </c>
    </row>
    <row r="261" spans="1:40" x14ac:dyDescent="0.25">
      <c r="A261" s="5" t="s">
        <v>447</v>
      </c>
      <c r="B261" s="5" t="s">
        <v>448</v>
      </c>
      <c r="C261" s="18">
        <v>725.57600349899997</v>
      </c>
      <c r="D261" s="6">
        <v>1327.36923615</v>
      </c>
      <c r="E261" s="6">
        <f t="shared" si="99"/>
        <v>601.79323265100004</v>
      </c>
      <c r="F261" s="21">
        <f t="shared" si="100"/>
        <v>0.829400682697508</v>
      </c>
      <c r="G261" s="20">
        <v>34.751424785099999</v>
      </c>
      <c r="H261" s="20">
        <v>26.9155313069</v>
      </c>
      <c r="I261" s="19">
        <v>55984.3051184</v>
      </c>
      <c r="K261" s="22">
        <f t="shared" si="88"/>
        <v>0</v>
      </c>
      <c r="L261" s="22">
        <f t="shared" si="89"/>
        <v>0</v>
      </c>
      <c r="M261" s="22">
        <f t="shared" si="90"/>
        <v>601.79323265100004</v>
      </c>
      <c r="N261" s="22">
        <f t="shared" si="91"/>
        <v>0</v>
      </c>
      <c r="O261" s="22">
        <f t="shared" si="92"/>
        <v>0</v>
      </c>
      <c r="P261" s="22">
        <f t="shared" si="93"/>
        <v>0</v>
      </c>
      <c r="S261" s="3">
        <f t="shared" si="76"/>
        <v>0</v>
      </c>
      <c r="T261" s="3">
        <f t="shared" si="77"/>
        <v>0</v>
      </c>
      <c r="U261" s="3">
        <f t="shared" si="78"/>
        <v>725.57600349899997</v>
      </c>
      <c r="V261" s="3">
        <f t="shared" si="79"/>
        <v>0</v>
      </c>
      <c r="W261" s="3">
        <f t="shared" si="80"/>
        <v>0</v>
      </c>
      <c r="X261" s="3">
        <f t="shared" si="81"/>
        <v>0</v>
      </c>
      <c r="AA261" s="3">
        <f t="shared" si="82"/>
        <v>0</v>
      </c>
      <c r="AB261" s="3">
        <f t="shared" si="83"/>
        <v>0</v>
      </c>
      <c r="AC261" s="3">
        <f t="shared" si="84"/>
        <v>1327.36923615</v>
      </c>
      <c r="AD261" s="3">
        <f t="shared" si="85"/>
        <v>0</v>
      </c>
      <c r="AE261" s="3">
        <f t="shared" si="86"/>
        <v>0</v>
      </c>
      <c r="AF261" s="3">
        <f t="shared" si="87"/>
        <v>0</v>
      </c>
      <c r="AJ261" s="3">
        <f t="shared" si="94"/>
        <v>0</v>
      </c>
      <c r="AK261" s="3">
        <f t="shared" si="95"/>
        <v>0</v>
      </c>
      <c r="AL261" s="3">
        <f t="shared" si="96"/>
        <v>601.79323265100004</v>
      </c>
      <c r="AM261" s="3">
        <f t="shared" si="97"/>
        <v>0</v>
      </c>
      <c r="AN261" s="3">
        <f t="shared" si="98"/>
        <v>0</v>
      </c>
    </row>
    <row r="262" spans="1:40" x14ac:dyDescent="0.25">
      <c r="A262" s="5" t="s">
        <v>449</v>
      </c>
      <c r="B262" s="5" t="s">
        <v>450</v>
      </c>
      <c r="C262" s="18">
        <v>76.749315623000001</v>
      </c>
      <c r="D262" s="6">
        <v>95.681488675699995</v>
      </c>
      <c r="E262" s="6">
        <f t="shared" si="99"/>
        <v>18.932173052699994</v>
      </c>
      <c r="F262" s="21">
        <f t="shared" si="100"/>
        <v>0.24667546412656816</v>
      </c>
      <c r="G262" s="20">
        <v>54.217249220900001</v>
      </c>
      <c r="H262" s="20">
        <v>37.1300806737</v>
      </c>
      <c r="I262" s="19">
        <v>77230.5678013</v>
      </c>
      <c r="K262" s="22">
        <f t="shared" si="88"/>
        <v>0</v>
      </c>
      <c r="L262" s="22">
        <f t="shared" si="89"/>
        <v>0</v>
      </c>
      <c r="M262" s="22">
        <f t="shared" si="90"/>
        <v>0</v>
      </c>
      <c r="N262" s="22">
        <f t="shared" si="91"/>
        <v>18.932173052699994</v>
      </c>
      <c r="O262" s="22">
        <f t="shared" si="92"/>
        <v>0</v>
      </c>
      <c r="P262" s="22">
        <f t="shared" si="93"/>
        <v>0</v>
      </c>
      <c r="S262" s="3">
        <f t="shared" si="76"/>
        <v>0</v>
      </c>
      <c r="T262" s="3">
        <f t="shared" si="77"/>
        <v>0</v>
      </c>
      <c r="U262" s="3">
        <f t="shared" si="78"/>
        <v>0</v>
      </c>
      <c r="V262" s="3">
        <f t="shared" si="79"/>
        <v>76.749315623000001</v>
      </c>
      <c r="W262" s="3">
        <f t="shared" si="80"/>
        <v>0</v>
      </c>
      <c r="X262" s="3">
        <f t="shared" si="81"/>
        <v>0</v>
      </c>
      <c r="AA262" s="3">
        <f t="shared" si="82"/>
        <v>0</v>
      </c>
      <c r="AB262" s="3">
        <f t="shared" si="83"/>
        <v>0</v>
      </c>
      <c r="AC262" s="3">
        <f t="shared" si="84"/>
        <v>0</v>
      </c>
      <c r="AD262" s="3">
        <f t="shared" si="85"/>
        <v>95.681488675699995</v>
      </c>
      <c r="AE262" s="3">
        <f t="shared" si="86"/>
        <v>0</v>
      </c>
      <c r="AF262" s="3">
        <f t="shared" si="87"/>
        <v>0</v>
      </c>
      <c r="AJ262" s="3">
        <f t="shared" si="94"/>
        <v>0</v>
      </c>
      <c r="AK262" s="3">
        <f t="shared" si="95"/>
        <v>0</v>
      </c>
      <c r="AL262" s="3">
        <f t="shared" si="96"/>
        <v>0</v>
      </c>
      <c r="AM262" s="3">
        <f t="shared" si="97"/>
        <v>0</v>
      </c>
      <c r="AN262" s="3">
        <f t="shared" si="98"/>
        <v>0</v>
      </c>
    </row>
    <row r="263" spans="1:40" x14ac:dyDescent="0.25">
      <c r="A263" s="5" t="s">
        <v>451</v>
      </c>
      <c r="B263" s="5" t="s">
        <v>452</v>
      </c>
      <c r="C263" s="18">
        <v>1266.22081886</v>
      </c>
      <c r="D263" s="6">
        <v>2124.04576206</v>
      </c>
      <c r="E263" s="6">
        <f t="shared" si="99"/>
        <v>857.82494320000001</v>
      </c>
      <c r="F263" s="21">
        <f t="shared" si="100"/>
        <v>0.67746867720301285</v>
      </c>
      <c r="G263" s="20">
        <v>21.870079303499999</v>
      </c>
      <c r="H263" s="20">
        <v>17.476193969200001</v>
      </c>
      <c r="I263" s="19">
        <v>36350.483456000002</v>
      </c>
      <c r="K263" s="22">
        <f t="shared" si="88"/>
        <v>0</v>
      </c>
      <c r="L263" s="22">
        <f t="shared" si="89"/>
        <v>857.82494320000001</v>
      </c>
      <c r="M263" s="22">
        <f t="shared" si="90"/>
        <v>0</v>
      </c>
      <c r="N263" s="22">
        <f t="shared" si="91"/>
        <v>0</v>
      </c>
      <c r="O263" s="22">
        <f t="shared" si="92"/>
        <v>0</v>
      </c>
      <c r="P263" s="22">
        <f t="shared" si="93"/>
        <v>0</v>
      </c>
      <c r="S263" s="3">
        <f t="shared" si="76"/>
        <v>0</v>
      </c>
      <c r="T263" s="3">
        <f t="shared" si="77"/>
        <v>1266.22081886</v>
      </c>
      <c r="U263" s="3">
        <f t="shared" si="78"/>
        <v>0</v>
      </c>
      <c r="V263" s="3">
        <f t="shared" si="79"/>
        <v>0</v>
      </c>
      <c r="W263" s="3">
        <f t="shared" si="80"/>
        <v>0</v>
      </c>
      <c r="X263" s="3">
        <f t="shared" si="81"/>
        <v>0</v>
      </c>
      <c r="AA263" s="3">
        <f t="shared" si="82"/>
        <v>0</v>
      </c>
      <c r="AB263" s="3">
        <f t="shared" si="83"/>
        <v>2124.04576206</v>
      </c>
      <c r="AC263" s="3">
        <f t="shared" si="84"/>
        <v>0</v>
      </c>
      <c r="AD263" s="3">
        <f t="shared" si="85"/>
        <v>0</v>
      </c>
      <c r="AE263" s="3">
        <f t="shared" si="86"/>
        <v>0</v>
      </c>
      <c r="AF263" s="3">
        <f t="shared" si="87"/>
        <v>0</v>
      </c>
      <c r="AJ263" s="3">
        <f t="shared" si="94"/>
        <v>0</v>
      </c>
      <c r="AK263" s="3">
        <f t="shared" si="95"/>
        <v>857.82494320000001</v>
      </c>
      <c r="AL263" s="3">
        <f t="shared" si="96"/>
        <v>857.82494320000001</v>
      </c>
      <c r="AM263" s="3">
        <f t="shared" si="97"/>
        <v>0</v>
      </c>
      <c r="AN263" s="3">
        <f t="shared" si="98"/>
        <v>857.82494320000001</v>
      </c>
    </row>
    <row r="264" spans="1:40" x14ac:dyDescent="0.25">
      <c r="A264" s="5" t="s">
        <v>453</v>
      </c>
      <c r="B264" s="5" t="s">
        <v>454</v>
      </c>
      <c r="C264" s="18">
        <v>70.083069290799997</v>
      </c>
      <c r="D264" s="6">
        <v>135.62231266699999</v>
      </c>
      <c r="E264" s="6">
        <f t="shared" si="99"/>
        <v>65.539243376199991</v>
      </c>
      <c r="F264" s="21">
        <f t="shared" si="100"/>
        <v>0.93516514101649817</v>
      </c>
      <c r="G264" s="20">
        <v>14.3667682048</v>
      </c>
      <c r="H264" s="20">
        <v>12.568784793300001</v>
      </c>
      <c r="I264" s="19">
        <v>26143.072370000002</v>
      </c>
      <c r="K264" s="22">
        <f t="shared" si="88"/>
        <v>65.539243376199991</v>
      </c>
      <c r="L264" s="22">
        <f t="shared" si="89"/>
        <v>0</v>
      </c>
      <c r="M264" s="22">
        <f t="shared" si="90"/>
        <v>0</v>
      </c>
      <c r="N264" s="22">
        <f t="shared" si="91"/>
        <v>0</v>
      </c>
      <c r="O264" s="22">
        <f t="shared" si="92"/>
        <v>0</v>
      </c>
      <c r="P264" s="22">
        <f t="shared" si="93"/>
        <v>0</v>
      </c>
      <c r="S264" s="3">
        <f t="shared" si="76"/>
        <v>0</v>
      </c>
      <c r="T264" s="3">
        <f t="shared" si="77"/>
        <v>70.083069290799997</v>
      </c>
      <c r="U264" s="3">
        <f t="shared" si="78"/>
        <v>0</v>
      </c>
      <c r="V264" s="3">
        <f t="shared" si="79"/>
        <v>0</v>
      </c>
      <c r="W264" s="3">
        <f t="shared" si="80"/>
        <v>0</v>
      </c>
      <c r="X264" s="3">
        <f t="shared" si="81"/>
        <v>0</v>
      </c>
      <c r="AA264" s="3">
        <f t="shared" si="82"/>
        <v>0</v>
      </c>
      <c r="AB264" s="3">
        <f t="shared" si="83"/>
        <v>135.62231266699999</v>
      </c>
      <c r="AC264" s="3">
        <f t="shared" si="84"/>
        <v>0</v>
      </c>
      <c r="AD264" s="3">
        <f t="shared" si="85"/>
        <v>0</v>
      </c>
      <c r="AE264" s="3">
        <f t="shared" si="86"/>
        <v>0</v>
      </c>
      <c r="AF264" s="3">
        <f t="shared" si="87"/>
        <v>0</v>
      </c>
      <c r="AJ264" s="3">
        <f t="shared" si="94"/>
        <v>65.539243376199991</v>
      </c>
      <c r="AK264" s="3">
        <f t="shared" si="95"/>
        <v>65.539243376199991</v>
      </c>
      <c r="AL264" s="3">
        <f t="shared" si="96"/>
        <v>65.539243376199991</v>
      </c>
      <c r="AM264" s="3">
        <f t="shared" si="97"/>
        <v>65.539243376199991</v>
      </c>
      <c r="AN264" s="3">
        <f t="shared" si="98"/>
        <v>65.539243376199991</v>
      </c>
    </row>
    <row r="265" spans="1:40" x14ac:dyDescent="0.25">
      <c r="A265" s="5" t="s">
        <v>455</v>
      </c>
      <c r="B265" s="5" t="s">
        <v>456</v>
      </c>
      <c r="C265" s="18">
        <v>218.938965279</v>
      </c>
      <c r="D265" s="6">
        <v>323.26830245299999</v>
      </c>
      <c r="E265" s="6">
        <f t="shared" si="99"/>
        <v>104.32933717399999</v>
      </c>
      <c r="F265" s="21">
        <f t="shared" si="100"/>
        <v>0.47652247301456924</v>
      </c>
      <c r="G265" s="20">
        <v>14.311919787100001</v>
      </c>
      <c r="H265" s="20">
        <v>10.062377462300001</v>
      </c>
      <c r="I265" s="19">
        <v>20929.745121600001</v>
      </c>
      <c r="K265" s="22">
        <f t="shared" si="88"/>
        <v>104.32933717399999</v>
      </c>
      <c r="L265" s="22">
        <f t="shared" si="89"/>
        <v>0</v>
      </c>
      <c r="M265" s="22">
        <f t="shared" si="90"/>
        <v>0</v>
      </c>
      <c r="N265" s="22">
        <f t="shared" si="91"/>
        <v>0</v>
      </c>
      <c r="O265" s="22">
        <f t="shared" si="92"/>
        <v>0</v>
      </c>
      <c r="P265" s="22">
        <f t="shared" si="93"/>
        <v>0</v>
      </c>
      <c r="S265" s="3">
        <f t="shared" si="76"/>
        <v>218.938965279</v>
      </c>
      <c r="T265" s="3">
        <f t="shared" si="77"/>
        <v>0</v>
      </c>
      <c r="U265" s="3">
        <f t="shared" si="78"/>
        <v>0</v>
      </c>
      <c r="V265" s="3">
        <f t="shared" si="79"/>
        <v>0</v>
      </c>
      <c r="W265" s="3">
        <f t="shared" si="80"/>
        <v>0</v>
      </c>
      <c r="X265" s="3">
        <f t="shared" si="81"/>
        <v>0</v>
      </c>
      <c r="AA265" s="3">
        <f t="shared" si="82"/>
        <v>323.26830245299999</v>
      </c>
      <c r="AB265" s="3">
        <f t="shared" si="83"/>
        <v>0</v>
      </c>
      <c r="AC265" s="3">
        <f t="shared" si="84"/>
        <v>0</v>
      </c>
      <c r="AD265" s="3">
        <f t="shared" si="85"/>
        <v>0</v>
      </c>
      <c r="AE265" s="3">
        <f t="shared" si="86"/>
        <v>0</v>
      </c>
      <c r="AF265" s="3">
        <f t="shared" si="87"/>
        <v>0</v>
      </c>
      <c r="AJ265" s="3">
        <f t="shared" si="94"/>
        <v>104.32933717399999</v>
      </c>
      <c r="AK265" s="3">
        <f t="shared" si="95"/>
        <v>104.32933717399999</v>
      </c>
      <c r="AL265" s="3">
        <f t="shared" si="96"/>
        <v>104.32933717399999</v>
      </c>
      <c r="AM265" s="3">
        <f t="shared" si="97"/>
        <v>104.32933717399999</v>
      </c>
      <c r="AN265" s="3">
        <f t="shared" si="98"/>
        <v>104.32933717399999</v>
      </c>
    </row>
    <row r="266" spans="1:40" x14ac:dyDescent="0.25">
      <c r="A266" s="5" t="s">
        <v>457</v>
      </c>
      <c r="B266" s="5" t="s">
        <v>458</v>
      </c>
      <c r="C266" s="18">
        <v>74.0596639205</v>
      </c>
      <c r="D266" s="6">
        <v>36.849429328900001</v>
      </c>
      <c r="E266" s="6">
        <f t="shared" si="99"/>
        <v>-37.210234591599999</v>
      </c>
      <c r="F266" s="21">
        <f t="shared" si="100"/>
        <v>-0.50243590939790994</v>
      </c>
      <c r="G266" s="20">
        <v>17.2420129978</v>
      </c>
      <c r="H266" s="20">
        <v>19.230436325599999</v>
      </c>
      <c r="I266" s="19">
        <v>39999.307557300002</v>
      </c>
      <c r="K266" s="22">
        <f t="shared" si="88"/>
        <v>0</v>
      </c>
      <c r="L266" s="22">
        <f t="shared" si="89"/>
        <v>-37.210234591599999</v>
      </c>
      <c r="M266" s="22">
        <f t="shared" si="90"/>
        <v>0</v>
      </c>
      <c r="N266" s="22">
        <f t="shared" si="91"/>
        <v>0</v>
      </c>
      <c r="O266" s="22">
        <f t="shared" si="92"/>
        <v>0</v>
      </c>
      <c r="P266" s="22">
        <f t="shared" si="93"/>
        <v>0</v>
      </c>
      <c r="S266" s="3">
        <f t="shared" si="76"/>
        <v>0</v>
      </c>
      <c r="T266" s="3">
        <f t="shared" si="77"/>
        <v>74.0596639205</v>
      </c>
      <c r="U266" s="3">
        <f t="shared" si="78"/>
        <v>0</v>
      </c>
      <c r="V266" s="3">
        <f t="shared" si="79"/>
        <v>0</v>
      </c>
      <c r="W266" s="3">
        <f t="shared" si="80"/>
        <v>0</v>
      </c>
      <c r="X266" s="3">
        <f t="shared" si="81"/>
        <v>0</v>
      </c>
      <c r="AA266" s="3">
        <f t="shared" si="82"/>
        <v>0</v>
      </c>
      <c r="AB266" s="3">
        <f t="shared" si="83"/>
        <v>36.849429328900001</v>
      </c>
      <c r="AC266" s="3">
        <f t="shared" si="84"/>
        <v>0</v>
      </c>
      <c r="AD266" s="3">
        <f t="shared" si="85"/>
        <v>0</v>
      </c>
      <c r="AE266" s="3">
        <f t="shared" si="86"/>
        <v>0</v>
      </c>
      <c r="AF266" s="3">
        <f t="shared" si="87"/>
        <v>0</v>
      </c>
      <c r="AJ266" s="3">
        <f t="shared" si="94"/>
        <v>0</v>
      </c>
      <c r="AK266" s="3">
        <f t="shared" si="95"/>
        <v>-37.210234591599999</v>
      </c>
      <c r="AL266" s="3">
        <f t="shared" si="96"/>
        <v>-37.210234591599999</v>
      </c>
      <c r="AM266" s="3">
        <f t="shared" si="97"/>
        <v>0</v>
      </c>
      <c r="AN266" s="3">
        <f t="shared" si="98"/>
        <v>-37.210234591599999</v>
      </c>
    </row>
    <row r="267" spans="1:40" x14ac:dyDescent="0.25">
      <c r="A267" s="5" t="s">
        <v>459</v>
      </c>
      <c r="B267" s="5" t="s">
        <v>460</v>
      </c>
      <c r="C267" s="18">
        <v>374.22911571700001</v>
      </c>
      <c r="D267" s="6">
        <v>470.282681432</v>
      </c>
      <c r="E267" s="6">
        <f t="shared" si="99"/>
        <v>96.053565714999991</v>
      </c>
      <c r="F267" s="21">
        <f t="shared" si="100"/>
        <v>0.25667047720476599</v>
      </c>
      <c r="G267" s="20">
        <v>24.304985654399999</v>
      </c>
      <c r="H267" s="20">
        <v>22.8193937502</v>
      </c>
      <c r="I267" s="19">
        <v>47464.339000499996</v>
      </c>
      <c r="K267" s="22">
        <f t="shared" si="88"/>
        <v>0</v>
      </c>
      <c r="L267" s="22">
        <f t="shared" si="89"/>
        <v>96.053565714999991</v>
      </c>
      <c r="M267" s="22">
        <f t="shared" si="90"/>
        <v>0</v>
      </c>
      <c r="N267" s="22">
        <f t="shared" si="91"/>
        <v>0</v>
      </c>
      <c r="O267" s="22">
        <f t="shared" si="92"/>
        <v>0</v>
      </c>
      <c r="P267" s="22">
        <f t="shared" si="93"/>
        <v>0</v>
      </c>
      <c r="S267" s="3">
        <f t="shared" si="76"/>
        <v>0</v>
      </c>
      <c r="T267" s="3">
        <f t="shared" si="77"/>
        <v>374.22911571700001</v>
      </c>
      <c r="U267" s="3">
        <f t="shared" si="78"/>
        <v>0</v>
      </c>
      <c r="V267" s="3">
        <f t="shared" si="79"/>
        <v>0</v>
      </c>
      <c r="W267" s="3">
        <f t="shared" si="80"/>
        <v>0</v>
      </c>
      <c r="X267" s="3">
        <f t="shared" si="81"/>
        <v>0</v>
      </c>
      <c r="AA267" s="3">
        <f t="shared" si="82"/>
        <v>0</v>
      </c>
      <c r="AB267" s="3">
        <f t="shared" si="83"/>
        <v>470.282681432</v>
      </c>
      <c r="AC267" s="3">
        <f t="shared" si="84"/>
        <v>0</v>
      </c>
      <c r="AD267" s="3">
        <f t="shared" si="85"/>
        <v>0</v>
      </c>
      <c r="AE267" s="3">
        <f t="shared" si="86"/>
        <v>0</v>
      </c>
      <c r="AF267" s="3">
        <f t="shared" si="87"/>
        <v>0</v>
      </c>
      <c r="AJ267" s="3">
        <f t="shared" si="94"/>
        <v>0</v>
      </c>
      <c r="AK267" s="3">
        <f t="shared" si="95"/>
        <v>0</v>
      </c>
      <c r="AL267" s="3">
        <f t="shared" si="96"/>
        <v>96.053565714999991</v>
      </c>
      <c r="AM267" s="3">
        <f t="shared" si="97"/>
        <v>0</v>
      </c>
      <c r="AN267" s="3">
        <f t="shared" si="98"/>
        <v>96.053565714999991</v>
      </c>
    </row>
    <row r="268" spans="1:40" x14ac:dyDescent="0.25">
      <c r="A268" s="5" t="s">
        <v>461</v>
      </c>
      <c r="B268" s="5" t="s">
        <v>462</v>
      </c>
      <c r="C268" s="18">
        <v>1261.57967631</v>
      </c>
      <c r="D268" s="6">
        <v>1544.2695241599999</v>
      </c>
      <c r="E268" s="6">
        <f t="shared" si="99"/>
        <v>282.68984784999998</v>
      </c>
      <c r="F268" s="21">
        <f t="shared" si="100"/>
        <v>0.2240760953575606</v>
      </c>
      <c r="G268" s="20">
        <v>34.305800078099999</v>
      </c>
      <c r="H268" s="20">
        <v>19.312129856599999</v>
      </c>
      <c r="I268" s="19">
        <v>40169.2301018</v>
      </c>
      <c r="K268" s="22">
        <f t="shared" si="88"/>
        <v>0</v>
      </c>
      <c r="L268" s="22">
        <f t="shared" si="89"/>
        <v>282.68984784999998</v>
      </c>
      <c r="M268" s="22">
        <f t="shared" si="90"/>
        <v>0</v>
      </c>
      <c r="N268" s="22">
        <f t="shared" si="91"/>
        <v>0</v>
      </c>
      <c r="O268" s="22">
        <f t="shared" si="92"/>
        <v>0</v>
      </c>
      <c r="P268" s="22">
        <f t="shared" si="93"/>
        <v>0</v>
      </c>
      <c r="S268" s="3">
        <f t="shared" si="76"/>
        <v>0</v>
      </c>
      <c r="T268" s="3">
        <f t="shared" si="77"/>
        <v>1261.57967631</v>
      </c>
      <c r="U268" s="3">
        <f t="shared" si="78"/>
        <v>0</v>
      </c>
      <c r="V268" s="3">
        <f t="shared" si="79"/>
        <v>0</v>
      </c>
      <c r="W268" s="3">
        <f t="shared" si="80"/>
        <v>0</v>
      </c>
      <c r="X268" s="3">
        <f t="shared" si="81"/>
        <v>0</v>
      </c>
      <c r="AA268" s="3">
        <f t="shared" si="82"/>
        <v>0</v>
      </c>
      <c r="AB268" s="3">
        <f t="shared" si="83"/>
        <v>1544.2695241599999</v>
      </c>
      <c r="AC268" s="3">
        <f t="shared" si="84"/>
        <v>0</v>
      </c>
      <c r="AD268" s="3">
        <f t="shared" si="85"/>
        <v>0</v>
      </c>
      <c r="AE268" s="3">
        <f t="shared" si="86"/>
        <v>0</v>
      </c>
      <c r="AF268" s="3">
        <f t="shared" si="87"/>
        <v>0</v>
      </c>
      <c r="AJ268" s="3">
        <f t="shared" si="94"/>
        <v>0</v>
      </c>
      <c r="AK268" s="3">
        <f t="shared" si="95"/>
        <v>282.68984784999998</v>
      </c>
      <c r="AL268" s="3">
        <f t="shared" si="96"/>
        <v>282.68984784999998</v>
      </c>
      <c r="AM268" s="3">
        <f t="shared" si="97"/>
        <v>0</v>
      </c>
      <c r="AN268" s="3">
        <f t="shared" si="98"/>
        <v>282.68984784999998</v>
      </c>
    </row>
    <row r="269" spans="1:40" x14ac:dyDescent="0.25">
      <c r="A269" s="5" t="s">
        <v>463</v>
      </c>
      <c r="B269" s="5" t="s">
        <v>464</v>
      </c>
      <c r="C269" s="18">
        <v>235.49924597500001</v>
      </c>
      <c r="D269" s="6">
        <v>268.08154034400002</v>
      </c>
      <c r="E269" s="6">
        <f t="shared" si="99"/>
        <v>32.58229436900001</v>
      </c>
      <c r="F269" s="21">
        <f t="shared" si="100"/>
        <v>0.13835413457102474</v>
      </c>
      <c r="G269" s="20">
        <v>23.117028551800001</v>
      </c>
      <c r="H269" s="20">
        <v>20.690637024400001</v>
      </c>
      <c r="I269" s="19">
        <v>43036.525010799996</v>
      </c>
      <c r="K269" s="22">
        <f t="shared" si="88"/>
        <v>0</v>
      </c>
      <c r="L269" s="22">
        <f t="shared" si="89"/>
        <v>32.58229436900001</v>
      </c>
      <c r="M269" s="22">
        <f t="shared" si="90"/>
        <v>0</v>
      </c>
      <c r="N269" s="22">
        <f t="shared" si="91"/>
        <v>0</v>
      </c>
      <c r="O269" s="22">
        <f t="shared" si="92"/>
        <v>0</v>
      </c>
      <c r="P269" s="22">
        <f t="shared" si="93"/>
        <v>0</v>
      </c>
      <c r="S269" s="3">
        <f t="shared" si="76"/>
        <v>0</v>
      </c>
      <c r="T269" s="3">
        <f t="shared" si="77"/>
        <v>235.49924597500001</v>
      </c>
      <c r="U269" s="3">
        <f t="shared" si="78"/>
        <v>0</v>
      </c>
      <c r="V269" s="3">
        <f t="shared" si="79"/>
        <v>0</v>
      </c>
      <c r="W269" s="3">
        <f t="shared" si="80"/>
        <v>0</v>
      </c>
      <c r="X269" s="3">
        <f t="shared" si="81"/>
        <v>0</v>
      </c>
      <c r="AA269" s="3">
        <f t="shared" si="82"/>
        <v>0</v>
      </c>
      <c r="AB269" s="3">
        <f t="shared" si="83"/>
        <v>268.08154034400002</v>
      </c>
      <c r="AC269" s="3">
        <f t="shared" si="84"/>
        <v>0</v>
      </c>
      <c r="AD269" s="3">
        <f t="shared" si="85"/>
        <v>0</v>
      </c>
      <c r="AE269" s="3">
        <f t="shared" si="86"/>
        <v>0</v>
      </c>
      <c r="AF269" s="3">
        <f t="shared" si="87"/>
        <v>0</v>
      </c>
      <c r="AJ269" s="3">
        <f t="shared" si="94"/>
        <v>0</v>
      </c>
      <c r="AK269" s="3">
        <f t="shared" si="95"/>
        <v>0</v>
      </c>
      <c r="AL269" s="3">
        <f t="shared" si="96"/>
        <v>32.58229436900001</v>
      </c>
      <c r="AM269" s="3">
        <f t="shared" si="97"/>
        <v>0</v>
      </c>
      <c r="AN269" s="3">
        <f t="shared" si="98"/>
        <v>32.58229436900001</v>
      </c>
    </row>
    <row r="270" spans="1:40" x14ac:dyDescent="0.25">
      <c r="A270" s="5" t="s">
        <v>465</v>
      </c>
      <c r="B270" s="5" t="s">
        <v>466</v>
      </c>
      <c r="C270" s="18">
        <v>304.45329061699999</v>
      </c>
      <c r="D270" s="6">
        <v>268.80139537299999</v>
      </c>
      <c r="E270" s="6">
        <f t="shared" si="99"/>
        <v>-35.651895244000002</v>
      </c>
      <c r="F270" s="21">
        <f t="shared" si="100"/>
        <v>-0.11710136281249732</v>
      </c>
      <c r="G270" s="20">
        <v>25.051845202900001</v>
      </c>
      <c r="H270" s="20">
        <v>19.556294616799999</v>
      </c>
      <c r="I270" s="19">
        <v>40677.092803</v>
      </c>
      <c r="K270" s="22">
        <f t="shared" si="88"/>
        <v>0</v>
      </c>
      <c r="L270" s="22">
        <f t="shared" si="89"/>
        <v>-35.651895244000002</v>
      </c>
      <c r="M270" s="22">
        <f t="shared" si="90"/>
        <v>0</v>
      </c>
      <c r="N270" s="22">
        <f t="shared" si="91"/>
        <v>0</v>
      </c>
      <c r="O270" s="22">
        <f t="shared" si="92"/>
        <v>0</v>
      </c>
      <c r="P270" s="22">
        <f t="shared" si="93"/>
        <v>0</v>
      </c>
      <c r="S270" s="3">
        <f t="shared" si="76"/>
        <v>0</v>
      </c>
      <c r="T270" s="3">
        <f t="shared" si="77"/>
        <v>304.45329061699999</v>
      </c>
      <c r="U270" s="3">
        <f t="shared" si="78"/>
        <v>0</v>
      </c>
      <c r="V270" s="3">
        <f t="shared" si="79"/>
        <v>0</v>
      </c>
      <c r="W270" s="3">
        <f t="shared" si="80"/>
        <v>0</v>
      </c>
      <c r="X270" s="3">
        <f t="shared" si="81"/>
        <v>0</v>
      </c>
      <c r="AA270" s="3">
        <f t="shared" si="82"/>
        <v>0</v>
      </c>
      <c r="AB270" s="3">
        <f t="shared" si="83"/>
        <v>268.80139537299999</v>
      </c>
      <c r="AC270" s="3">
        <f t="shared" si="84"/>
        <v>0</v>
      </c>
      <c r="AD270" s="3">
        <f t="shared" si="85"/>
        <v>0</v>
      </c>
      <c r="AE270" s="3">
        <f t="shared" si="86"/>
        <v>0</v>
      </c>
      <c r="AF270" s="3">
        <f t="shared" si="87"/>
        <v>0</v>
      </c>
      <c r="AJ270" s="3">
        <f t="shared" si="94"/>
        <v>0</v>
      </c>
      <c r="AK270" s="3">
        <f t="shared" si="95"/>
        <v>-35.651895244000002</v>
      </c>
      <c r="AL270" s="3">
        <f t="shared" si="96"/>
        <v>-35.651895244000002</v>
      </c>
      <c r="AM270" s="3">
        <f t="shared" si="97"/>
        <v>0</v>
      </c>
      <c r="AN270" s="3">
        <f t="shared" si="98"/>
        <v>-35.651895244000002</v>
      </c>
    </row>
    <row r="271" spans="1:40" x14ac:dyDescent="0.25">
      <c r="A271" s="5" t="s">
        <v>467</v>
      </c>
      <c r="B271" s="5" t="s">
        <v>468</v>
      </c>
      <c r="C271" s="18">
        <v>149.12201122100001</v>
      </c>
      <c r="D271" s="6">
        <v>248.55201954399999</v>
      </c>
      <c r="E271" s="6">
        <f t="shared" si="99"/>
        <v>99.430008322999981</v>
      </c>
      <c r="F271" s="21">
        <f t="shared" si="100"/>
        <v>0.6667694963934192</v>
      </c>
      <c r="G271" s="20">
        <v>22.636621252600001</v>
      </c>
      <c r="H271" s="20">
        <v>18.344381883</v>
      </c>
      <c r="I271" s="19">
        <v>38156.314316600001</v>
      </c>
      <c r="K271" s="22">
        <f t="shared" si="88"/>
        <v>0</v>
      </c>
      <c r="L271" s="22">
        <f t="shared" si="89"/>
        <v>99.430008322999981</v>
      </c>
      <c r="M271" s="22">
        <f t="shared" si="90"/>
        <v>0</v>
      </c>
      <c r="N271" s="22">
        <f t="shared" si="91"/>
        <v>0</v>
      </c>
      <c r="O271" s="22">
        <f t="shared" si="92"/>
        <v>0</v>
      </c>
      <c r="P271" s="22">
        <f t="shared" si="93"/>
        <v>0</v>
      </c>
      <c r="S271" s="3">
        <f t="shared" si="76"/>
        <v>0</v>
      </c>
      <c r="T271" s="3">
        <f t="shared" si="77"/>
        <v>149.12201122100001</v>
      </c>
      <c r="U271" s="3">
        <f t="shared" si="78"/>
        <v>0</v>
      </c>
      <c r="V271" s="3">
        <f t="shared" si="79"/>
        <v>0</v>
      </c>
      <c r="W271" s="3">
        <f t="shared" si="80"/>
        <v>0</v>
      </c>
      <c r="X271" s="3">
        <f t="shared" si="81"/>
        <v>0</v>
      </c>
      <c r="AA271" s="3">
        <f t="shared" si="82"/>
        <v>0</v>
      </c>
      <c r="AB271" s="3">
        <f t="shared" si="83"/>
        <v>248.55201954399999</v>
      </c>
      <c r="AC271" s="3">
        <f t="shared" si="84"/>
        <v>0</v>
      </c>
      <c r="AD271" s="3">
        <f t="shared" si="85"/>
        <v>0</v>
      </c>
      <c r="AE271" s="3">
        <f t="shared" si="86"/>
        <v>0</v>
      </c>
      <c r="AF271" s="3">
        <f t="shared" si="87"/>
        <v>0</v>
      </c>
      <c r="AJ271" s="3">
        <f t="shared" si="94"/>
        <v>0</v>
      </c>
      <c r="AK271" s="3">
        <f t="shared" si="95"/>
        <v>99.430008322999981</v>
      </c>
      <c r="AL271" s="3">
        <f t="shared" si="96"/>
        <v>99.430008322999981</v>
      </c>
      <c r="AM271" s="3">
        <f t="shared" si="97"/>
        <v>0</v>
      </c>
      <c r="AN271" s="3">
        <f t="shared" si="98"/>
        <v>99.430008322999981</v>
      </c>
    </row>
    <row r="272" spans="1:40" x14ac:dyDescent="0.25">
      <c r="A272" s="5" t="s">
        <v>469</v>
      </c>
      <c r="B272" s="5" t="s">
        <v>470</v>
      </c>
      <c r="C272" s="18">
        <v>33.575094722099998</v>
      </c>
      <c r="D272" s="6">
        <v>48.6521326875</v>
      </c>
      <c r="E272" s="6">
        <f t="shared" si="99"/>
        <v>15.077037965400002</v>
      </c>
      <c r="F272" s="21">
        <f t="shared" si="100"/>
        <v>0.44905421980763333</v>
      </c>
      <c r="G272" s="20">
        <v>54.423150841400002</v>
      </c>
      <c r="H272" s="20">
        <v>35.427100454600001</v>
      </c>
      <c r="I272" s="19">
        <v>73688.368945499999</v>
      </c>
      <c r="K272" s="22">
        <f t="shared" si="88"/>
        <v>0</v>
      </c>
      <c r="L272" s="22">
        <f t="shared" si="89"/>
        <v>0</v>
      </c>
      <c r="M272" s="22">
        <f t="shared" si="90"/>
        <v>15.077037965400002</v>
      </c>
      <c r="N272" s="22">
        <f t="shared" si="91"/>
        <v>0</v>
      </c>
      <c r="O272" s="22">
        <f t="shared" si="92"/>
        <v>0</v>
      </c>
      <c r="P272" s="22">
        <f t="shared" si="93"/>
        <v>0</v>
      </c>
      <c r="S272" s="3">
        <f t="shared" si="76"/>
        <v>0</v>
      </c>
      <c r="T272" s="3">
        <f t="shared" si="77"/>
        <v>0</v>
      </c>
      <c r="U272" s="3">
        <f t="shared" si="78"/>
        <v>33.575094722099998</v>
      </c>
      <c r="V272" s="3">
        <f t="shared" si="79"/>
        <v>0</v>
      </c>
      <c r="W272" s="3">
        <f t="shared" si="80"/>
        <v>0</v>
      </c>
      <c r="X272" s="3">
        <f t="shared" si="81"/>
        <v>0</v>
      </c>
      <c r="AA272" s="3">
        <f t="shared" si="82"/>
        <v>0</v>
      </c>
      <c r="AB272" s="3">
        <f t="shared" si="83"/>
        <v>0</v>
      </c>
      <c r="AC272" s="3">
        <f t="shared" si="84"/>
        <v>48.6521326875</v>
      </c>
      <c r="AD272" s="3">
        <f t="shared" si="85"/>
        <v>0</v>
      </c>
      <c r="AE272" s="3">
        <f t="shared" si="86"/>
        <v>0</v>
      </c>
      <c r="AF272" s="3">
        <f t="shared" si="87"/>
        <v>0</v>
      </c>
      <c r="AJ272" s="3">
        <f t="shared" si="94"/>
        <v>0</v>
      </c>
      <c r="AK272" s="3">
        <f t="shared" si="95"/>
        <v>0</v>
      </c>
      <c r="AL272" s="3">
        <f t="shared" si="96"/>
        <v>0</v>
      </c>
      <c r="AM272" s="3">
        <f t="shared" si="97"/>
        <v>0</v>
      </c>
      <c r="AN272" s="3">
        <f t="shared" si="98"/>
        <v>0</v>
      </c>
    </row>
    <row r="273" spans="1:40" x14ac:dyDescent="0.25">
      <c r="A273" s="5" t="s">
        <v>471</v>
      </c>
      <c r="B273" s="5" t="s">
        <v>472</v>
      </c>
      <c r="C273" s="18">
        <v>321.89081772700001</v>
      </c>
      <c r="D273" s="6">
        <v>260.74561585399999</v>
      </c>
      <c r="E273" s="6">
        <f t="shared" si="99"/>
        <v>-61.145201873000019</v>
      </c>
      <c r="F273" s="21">
        <f t="shared" si="100"/>
        <v>-0.18995634080142695</v>
      </c>
      <c r="G273" s="20">
        <v>23.4741622226</v>
      </c>
      <c r="H273" s="20">
        <v>20.3193659077</v>
      </c>
      <c r="I273" s="19">
        <v>42264.281088099997</v>
      </c>
      <c r="K273" s="22">
        <f t="shared" si="88"/>
        <v>0</v>
      </c>
      <c r="L273" s="22">
        <f t="shared" si="89"/>
        <v>-61.145201873000019</v>
      </c>
      <c r="M273" s="22">
        <f t="shared" si="90"/>
        <v>0</v>
      </c>
      <c r="N273" s="22">
        <f t="shared" si="91"/>
        <v>0</v>
      </c>
      <c r="O273" s="22">
        <f t="shared" si="92"/>
        <v>0</v>
      </c>
      <c r="P273" s="22">
        <f t="shared" si="93"/>
        <v>0</v>
      </c>
      <c r="S273" s="3">
        <f t="shared" si="76"/>
        <v>0</v>
      </c>
      <c r="T273" s="3">
        <f t="shared" si="77"/>
        <v>321.89081772700001</v>
      </c>
      <c r="U273" s="3">
        <f t="shared" si="78"/>
        <v>0</v>
      </c>
      <c r="V273" s="3">
        <f t="shared" si="79"/>
        <v>0</v>
      </c>
      <c r="W273" s="3">
        <f t="shared" si="80"/>
        <v>0</v>
      </c>
      <c r="X273" s="3">
        <f t="shared" si="81"/>
        <v>0</v>
      </c>
      <c r="AA273" s="3">
        <f t="shared" si="82"/>
        <v>0</v>
      </c>
      <c r="AB273" s="3">
        <f t="shared" si="83"/>
        <v>260.74561585399999</v>
      </c>
      <c r="AC273" s="3">
        <f t="shared" si="84"/>
        <v>0</v>
      </c>
      <c r="AD273" s="3">
        <f t="shared" si="85"/>
        <v>0</v>
      </c>
      <c r="AE273" s="3">
        <f t="shared" si="86"/>
        <v>0</v>
      </c>
      <c r="AF273" s="3">
        <f t="shared" si="87"/>
        <v>0</v>
      </c>
      <c r="AJ273" s="3">
        <f t="shared" si="94"/>
        <v>0</v>
      </c>
      <c r="AK273" s="3">
        <f t="shared" si="95"/>
        <v>-61.145201873000019</v>
      </c>
      <c r="AL273" s="3">
        <f t="shared" si="96"/>
        <v>-61.145201873000019</v>
      </c>
      <c r="AM273" s="3">
        <f t="shared" si="97"/>
        <v>0</v>
      </c>
      <c r="AN273" s="3">
        <f t="shared" si="98"/>
        <v>-61.145201873000019</v>
      </c>
    </row>
    <row r="274" spans="1:40" x14ac:dyDescent="0.25">
      <c r="A274" s="5" t="s">
        <v>473</v>
      </c>
      <c r="B274" s="5" t="s">
        <v>474</v>
      </c>
      <c r="C274" s="18">
        <v>3583.4475840199998</v>
      </c>
      <c r="D274" s="6">
        <v>4403.93423824</v>
      </c>
      <c r="E274" s="6">
        <f t="shared" si="99"/>
        <v>820.48665422000022</v>
      </c>
      <c r="F274" s="21">
        <f t="shared" si="100"/>
        <v>0.2289657194593476</v>
      </c>
      <c r="G274" s="20">
        <v>32.513572177</v>
      </c>
      <c r="H274" s="20">
        <v>27.980572438599999</v>
      </c>
      <c r="I274" s="19">
        <v>58199.590672300001</v>
      </c>
      <c r="K274" s="22">
        <f t="shared" si="88"/>
        <v>0</v>
      </c>
      <c r="L274" s="22">
        <f t="shared" si="89"/>
        <v>0</v>
      </c>
      <c r="M274" s="22">
        <f t="shared" si="90"/>
        <v>820.48665422000022</v>
      </c>
      <c r="N274" s="22">
        <f t="shared" si="91"/>
        <v>0</v>
      </c>
      <c r="O274" s="22">
        <f t="shared" si="92"/>
        <v>0</v>
      </c>
      <c r="P274" s="22">
        <f t="shared" si="93"/>
        <v>0</v>
      </c>
      <c r="S274" s="3">
        <f t="shared" si="76"/>
        <v>0</v>
      </c>
      <c r="T274" s="3">
        <f t="shared" si="77"/>
        <v>0</v>
      </c>
      <c r="U274" s="3">
        <f t="shared" si="78"/>
        <v>3583.4475840199998</v>
      </c>
      <c r="V274" s="3">
        <f t="shared" si="79"/>
        <v>0</v>
      </c>
      <c r="W274" s="3">
        <f t="shared" si="80"/>
        <v>0</v>
      </c>
      <c r="X274" s="3">
        <f t="shared" si="81"/>
        <v>0</v>
      </c>
      <c r="AA274" s="3">
        <f t="shared" si="82"/>
        <v>0</v>
      </c>
      <c r="AB274" s="3">
        <f t="shared" si="83"/>
        <v>0</v>
      </c>
      <c r="AC274" s="3">
        <f t="shared" si="84"/>
        <v>4403.93423824</v>
      </c>
      <c r="AD274" s="3">
        <f t="shared" si="85"/>
        <v>0</v>
      </c>
      <c r="AE274" s="3">
        <f t="shared" si="86"/>
        <v>0</v>
      </c>
      <c r="AF274" s="3">
        <f t="shared" si="87"/>
        <v>0</v>
      </c>
      <c r="AJ274" s="3">
        <f t="shared" si="94"/>
        <v>0</v>
      </c>
      <c r="AK274" s="3">
        <f t="shared" si="95"/>
        <v>0</v>
      </c>
      <c r="AL274" s="3">
        <f t="shared" si="96"/>
        <v>0</v>
      </c>
      <c r="AM274" s="3">
        <f t="shared" si="97"/>
        <v>0</v>
      </c>
      <c r="AN274" s="3">
        <f t="shared" si="98"/>
        <v>0</v>
      </c>
    </row>
    <row r="275" spans="1:40" x14ac:dyDescent="0.25">
      <c r="A275" s="5" t="s">
        <v>475</v>
      </c>
      <c r="B275" s="5" t="s">
        <v>476</v>
      </c>
      <c r="C275" s="18">
        <v>960.72153317599998</v>
      </c>
      <c r="D275" s="6">
        <v>1199.68281189</v>
      </c>
      <c r="E275" s="6">
        <f t="shared" si="99"/>
        <v>238.96127871400006</v>
      </c>
      <c r="F275" s="21">
        <f t="shared" si="100"/>
        <v>0.24873105313256613</v>
      </c>
      <c r="G275" s="20">
        <v>35.714244026099998</v>
      </c>
      <c r="H275" s="20">
        <v>29.7997003943</v>
      </c>
      <c r="I275" s="19">
        <v>61983.376820099998</v>
      </c>
      <c r="K275" s="22">
        <f t="shared" si="88"/>
        <v>0</v>
      </c>
      <c r="L275" s="22">
        <f t="shared" si="89"/>
        <v>0</v>
      </c>
      <c r="M275" s="22">
        <f t="shared" si="90"/>
        <v>238.96127871400006</v>
      </c>
      <c r="N275" s="22">
        <f t="shared" si="91"/>
        <v>0</v>
      </c>
      <c r="O275" s="22">
        <f t="shared" si="92"/>
        <v>0</v>
      </c>
      <c r="P275" s="22">
        <f t="shared" si="93"/>
        <v>0</v>
      </c>
      <c r="S275" s="3">
        <f t="shared" si="76"/>
        <v>0</v>
      </c>
      <c r="T275" s="3">
        <f t="shared" si="77"/>
        <v>0</v>
      </c>
      <c r="U275" s="3">
        <f t="shared" si="78"/>
        <v>960.72153317599998</v>
      </c>
      <c r="V275" s="3">
        <f t="shared" si="79"/>
        <v>0</v>
      </c>
      <c r="W275" s="3">
        <f t="shared" si="80"/>
        <v>0</v>
      </c>
      <c r="X275" s="3">
        <f t="shared" si="81"/>
        <v>0</v>
      </c>
      <c r="AA275" s="3">
        <f t="shared" si="82"/>
        <v>0</v>
      </c>
      <c r="AB275" s="3">
        <f t="shared" si="83"/>
        <v>0</v>
      </c>
      <c r="AC275" s="3">
        <f t="shared" si="84"/>
        <v>1199.68281189</v>
      </c>
      <c r="AD275" s="3">
        <f t="shared" si="85"/>
        <v>0</v>
      </c>
      <c r="AE275" s="3">
        <f t="shared" si="86"/>
        <v>0</v>
      </c>
      <c r="AF275" s="3">
        <f t="shared" si="87"/>
        <v>0</v>
      </c>
      <c r="AJ275" s="3">
        <f t="shared" si="94"/>
        <v>0</v>
      </c>
      <c r="AK275" s="3">
        <f t="shared" si="95"/>
        <v>0</v>
      </c>
      <c r="AL275" s="3">
        <f t="shared" si="96"/>
        <v>0</v>
      </c>
      <c r="AM275" s="3">
        <f t="shared" si="97"/>
        <v>0</v>
      </c>
      <c r="AN275" s="3">
        <f t="shared" si="98"/>
        <v>0</v>
      </c>
    </row>
    <row r="276" spans="1:40" x14ac:dyDescent="0.25">
      <c r="A276" s="5" t="s">
        <v>477</v>
      </c>
      <c r="B276" s="5" t="s">
        <v>478</v>
      </c>
      <c r="C276" s="18">
        <v>565.037380429</v>
      </c>
      <c r="D276" s="6">
        <v>763.54273842999999</v>
      </c>
      <c r="E276" s="6">
        <f t="shared" si="99"/>
        <v>198.50535800099999</v>
      </c>
      <c r="F276" s="21">
        <f t="shared" si="100"/>
        <v>0.35131367388523294</v>
      </c>
      <c r="G276" s="20">
        <v>33.967520974300001</v>
      </c>
      <c r="H276" s="20">
        <v>29.753661455</v>
      </c>
      <c r="I276" s="19">
        <v>61887.615826499998</v>
      </c>
      <c r="K276" s="22">
        <f t="shared" si="88"/>
        <v>0</v>
      </c>
      <c r="L276" s="22">
        <f t="shared" si="89"/>
        <v>0</v>
      </c>
      <c r="M276" s="22">
        <f t="shared" si="90"/>
        <v>198.50535800099999</v>
      </c>
      <c r="N276" s="22">
        <f t="shared" si="91"/>
        <v>0</v>
      </c>
      <c r="O276" s="22">
        <f t="shared" si="92"/>
        <v>0</v>
      </c>
      <c r="P276" s="22">
        <f t="shared" si="93"/>
        <v>0</v>
      </c>
      <c r="S276" s="3">
        <f t="shared" si="76"/>
        <v>0</v>
      </c>
      <c r="T276" s="3">
        <f t="shared" si="77"/>
        <v>0</v>
      </c>
      <c r="U276" s="3">
        <f t="shared" si="78"/>
        <v>565.037380429</v>
      </c>
      <c r="V276" s="3">
        <f t="shared" si="79"/>
        <v>0</v>
      </c>
      <c r="W276" s="3">
        <f t="shared" si="80"/>
        <v>0</v>
      </c>
      <c r="X276" s="3">
        <f t="shared" si="81"/>
        <v>0</v>
      </c>
      <c r="AA276" s="3">
        <f t="shared" si="82"/>
        <v>0</v>
      </c>
      <c r="AB276" s="3">
        <f t="shared" si="83"/>
        <v>0</v>
      </c>
      <c r="AC276" s="3">
        <f t="shared" si="84"/>
        <v>763.54273842999999</v>
      </c>
      <c r="AD276" s="3">
        <f t="shared" si="85"/>
        <v>0</v>
      </c>
      <c r="AE276" s="3">
        <f t="shared" si="86"/>
        <v>0</v>
      </c>
      <c r="AF276" s="3">
        <f t="shared" si="87"/>
        <v>0</v>
      </c>
      <c r="AJ276" s="3">
        <f t="shared" si="94"/>
        <v>0</v>
      </c>
      <c r="AK276" s="3">
        <f t="shared" si="95"/>
        <v>0</v>
      </c>
      <c r="AL276" s="3">
        <f t="shared" si="96"/>
        <v>0</v>
      </c>
      <c r="AM276" s="3">
        <f t="shared" si="97"/>
        <v>0</v>
      </c>
      <c r="AN276" s="3">
        <f t="shared" si="98"/>
        <v>0</v>
      </c>
    </row>
    <row r="277" spans="1:40" x14ac:dyDescent="0.25">
      <c r="A277" s="5" t="s">
        <v>479</v>
      </c>
      <c r="B277" s="5" t="s">
        <v>480</v>
      </c>
      <c r="C277" s="18">
        <v>929.09480611399999</v>
      </c>
      <c r="D277" s="6">
        <v>1396.0469365700001</v>
      </c>
      <c r="E277" s="6">
        <f t="shared" si="99"/>
        <v>466.95213045600008</v>
      </c>
      <c r="F277" s="21">
        <f t="shared" si="100"/>
        <v>0.50258824759666676</v>
      </c>
      <c r="G277" s="20">
        <v>19.495658413899999</v>
      </c>
      <c r="H277" s="20">
        <v>17.1497584436</v>
      </c>
      <c r="I277" s="19">
        <v>35671.497562700002</v>
      </c>
      <c r="K277" s="22">
        <f t="shared" si="88"/>
        <v>0</v>
      </c>
      <c r="L277" s="22">
        <f t="shared" si="89"/>
        <v>466.95213045600008</v>
      </c>
      <c r="M277" s="22">
        <f t="shared" si="90"/>
        <v>0</v>
      </c>
      <c r="N277" s="22">
        <f t="shared" si="91"/>
        <v>0</v>
      </c>
      <c r="O277" s="22">
        <f t="shared" si="92"/>
        <v>0</v>
      </c>
      <c r="P277" s="22">
        <f t="shared" si="93"/>
        <v>0</v>
      </c>
      <c r="S277" s="3">
        <f t="shared" si="76"/>
        <v>0</v>
      </c>
      <c r="T277" s="3">
        <f t="shared" si="77"/>
        <v>929.09480611399999</v>
      </c>
      <c r="U277" s="3">
        <f t="shared" si="78"/>
        <v>0</v>
      </c>
      <c r="V277" s="3">
        <f t="shared" si="79"/>
        <v>0</v>
      </c>
      <c r="W277" s="3">
        <f t="shared" si="80"/>
        <v>0</v>
      </c>
      <c r="X277" s="3">
        <f t="shared" si="81"/>
        <v>0</v>
      </c>
      <c r="AA277" s="3">
        <f t="shared" si="82"/>
        <v>0</v>
      </c>
      <c r="AB277" s="3">
        <f t="shared" si="83"/>
        <v>1396.0469365700001</v>
      </c>
      <c r="AC277" s="3">
        <f t="shared" si="84"/>
        <v>0</v>
      </c>
      <c r="AD277" s="3">
        <f t="shared" si="85"/>
        <v>0</v>
      </c>
      <c r="AE277" s="3">
        <f t="shared" si="86"/>
        <v>0</v>
      </c>
      <c r="AF277" s="3">
        <f t="shared" si="87"/>
        <v>0</v>
      </c>
      <c r="AJ277" s="3">
        <f t="shared" si="94"/>
        <v>0</v>
      </c>
      <c r="AK277" s="3">
        <f t="shared" si="95"/>
        <v>466.95213045600008</v>
      </c>
      <c r="AL277" s="3">
        <f t="shared" si="96"/>
        <v>466.95213045600008</v>
      </c>
      <c r="AM277" s="3">
        <f t="shared" si="97"/>
        <v>0</v>
      </c>
      <c r="AN277" s="3">
        <f t="shared" si="98"/>
        <v>466.95213045600008</v>
      </c>
    </row>
    <row r="278" spans="1:40" x14ac:dyDescent="0.25">
      <c r="A278" s="5" t="s">
        <v>481</v>
      </c>
      <c r="B278" s="5" t="s">
        <v>482</v>
      </c>
      <c r="C278" s="18">
        <v>544.77293641300002</v>
      </c>
      <c r="D278" s="6">
        <v>1035.5872383200001</v>
      </c>
      <c r="E278" s="6">
        <f t="shared" si="99"/>
        <v>490.81430190700007</v>
      </c>
      <c r="F278" s="21">
        <f t="shared" si="100"/>
        <v>0.90095206479733581</v>
      </c>
      <c r="G278" s="20">
        <v>30.483135527799998</v>
      </c>
      <c r="H278" s="20">
        <v>31.986678288699999</v>
      </c>
      <c r="I278" s="19">
        <v>66532.290840500005</v>
      </c>
      <c r="K278" s="22">
        <f t="shared" si="88"/>
        <v>0</v>
      </c>
      <c r="L278" s="22">
        <f t="shared" si="89"/>
        <v>0</v>
      </c>
      <c r="M278" s="22">
        <f t="shared" si="90"/>
        <v>490.81430190700007</v>
      </c>
      <c r="N278" s="22">
        <f t="shared" si="91"/>
        <v>0</v>
      </c>
      <c r="O278" s="22">
        <f t="shared" si="92"/>
        <v>0</v>
      </c>
      <c r="P278" s="22">
        <f t="shared" si="93"/>
        <v>0</v>
      </c>
      <c r="S278" s="3">
        <f t="shared" si="76"/>
        <v>0</v>
      </c>
      <c r="T278" s="3">
        <f t="shared" si="77"/>
        <v>0</v>
      </c>
      <c r="U278" s="3">
        <f t="shared" si="78"/>
        <v>544.77293641300002</v>
      </c>
      <c r="V278" s="3">
        <f t="shared" si="79"/>
        <v>0</v>
      </c>
      <c r="W278" s="3">
        <f t="shared" si="80"/>
        <v>0</v>
      </c>
      <c r="X278" s="3">
        <f t="shared" si="81"/>
        <v>0</v>
      </c>
      <c r="AA278" s="3">
        <f t="shared" si="82"/>
        <v>0</v>
      </c>
      <c r="AB278" s="3">
        <f t="shared" si="83"/>
        <v>0</v>
      </c>
      <c r="AC278" s="3">
        <f t="shared" si="84"/>
        <v>1035.5872383200001</v>
      </c>
      <c r="AD278" s="3">
        <f t="shared" si="85"/>
        <v>0</v>
      </c>
      <c r="AE278" s="3">
        <f t="shared" si="86"/>
        <v>0</v>
      </c>
      <c r="AF278" s="3">
        <f t="shared" si="87"/>
        <v>0</v>
      </c>
      <c r="AJ278" s="3">
        <f t="shared" si="94"/>
        <v>0</v>
      </c>
      <c r="AK278" s="3">
        <f t="shared" si="95"/>
        <v>0</v>
      </c>
      <c r="AL278" s="3">
        <f t="shared" si="96"/>
        <v>0</v>
      </c>
      <c r="AM278" s="3">
        <f t="shared" si="97"/>
        <v>0</v>
      </c>
      <c r="AN278" s="3">
        <f t="shared" si="98"/>
        <v>0</v>
      </c>
    </row>
    <row r="279" spans="1:40" x14ac:dyDescent="0.25">
      <c r="A279" s="5" t="s">
        <v>483</v>
      </c>
      <c r="B279" s="5" t="s">
        <v>484</v>
      </c>
      <c r="C279" s="18">
        <v>135.349279021</v>
      </c>
      <c r="D279" s="6">
        <v>118.88828580099999</v>
      </c>
      <c r="E279" s="6">
        <f t="shared" si="99"/>
        <v>-16.460993220000006</v>
      </c>
      <c r="F279" s="21">
        <f t="shared" si="100"/>
        <v>-0.12161862507923676</v>
      </c>
      <c r="G279" s="20">
        <v>23.207435641499998</v>
      </c>
      <c r="H279" s="20">
        <v>22.151990550699999</v>
      </c>
      <c r="I279" s="19">
        <v>46076.140345400003</v>
      </c>
      <c r="K279" s="22">
        <f t="shared" si="88"/>
        <v>0</v>
      </c>
      <c r="L279" s="22">
        <f t="shared" si="89"/>
        <v>-16.460993220000006</v>
      </c>
      <c r="M279" s="22">
        <f t="shared" si="90"/>
        <v>0</v>
      </c>
      <c r="N279" s="22">
        <f t="shared" si="91"/>
        <v>0</v>
      </c>
      <c r="O279" s="22">
        <f t="shared" si="92"/>
        <v>0</v>
      </c>
      <c r="P279" s="22">
        <f t="shared" si="93"/>
        <v>0</v>
      </c>
      <c r="S279" s="3">
        <f t="shared" si="76"/>
        <v>0</v>
      </c>
      <c r="T279" s="3">
        <f t="shared" si="77"/>
        <v>135.349279021</v>
      </c>
      <c r="U279" s="3">
        <f t="shared" si="78"/>
        <v>0</v>
      </c>
      <c r="V279" s="3">
        <f t="shared" si="79"/>
        <v>0</v>
      </c>
      <c r="W279" s="3">
        <f t="shared" si="80"/>
        <v>0</v>
      </c>
      <c r="X279" s="3">
        <f t="shared" si="81"/>
        <v>0</v>
      </c>
      <c r="AA279" s="3">
        <f t="shared" si="82"/>
        <v>0</v>
      </c>
      <c r="AB279" s="3">
        <f t="shared" si="83"/>
        <v>118.88828580099999</v>
      </c>
      <c r="AC279" s="3">
        <f t="shared" si="84"/>
        <v>0</v>
      </c>
      <c r="AD279" s="3">
        <f t="shared" si="85"/>
        <v>0</v>
      </c>
      <c r="AE279" s="3">
        <f t="shared" si="86"/>
        <v>0</v>
      </c>
      <c r="AF279" s="3">
        <f t="shared" si="87"/>
        <v>0</v>
      </c>
      <c r="AJ279" s="3">
        <f t="shared" si="94"/>
        <v>0</v>
      </c>
      <c r="AK279" s="3">
        <f t="shared" si="95"/>
        <v>0</v>
      </c>
      <c r="AL279" s="3">
        <f t="shared" si="96"/>
        <v>-16.460993220000006</v>
      </c>
      <c r="AM279" s="3">
        <f t="shared" si="97"/>
        <v>0</v>
      </c>
      <c r="AN279" s="3">
        <f t="shared" si="98"/>
        <v>-16.460993220000006</v>
      </c>
    </row>
    <row r="280" spans="1:40" x14ac:dyDescent="0.25">
      <c r="A280" s="5" t="s">
        <v>485</v>
      </c>
      <c r="B280" s="5" t="s">
        <v>486</v>
      </c>
      <c r="C280" s="18">
        <v>441.20364940100001</v>
      </c>
      <c r="D280" s="6">
        <v>841.74040309199995</v>
      </c>
      <c r="E280" s="6">
        <f t="shared" si="99"/>
        <v>400.53675369099994</v>
      </c>
      <c r="F280" s="21">
        <f t="shared" si="100"/>
        <v>0.90782738137997843</v>
      </c>
      <c r="G280" s="20">
        <v>22.244048607100002</v>
      </c>
      <c r="H280" s="20">
        <v>21.0849600383</v>
      </c>
      <c r="I280" s="19">
        <v>43856.716879699998</v>
      </c>
      <c r="K280" s="22">
        <f t="shared" si="88"/>
        <v>0</v>
      </c>
      <c r="L280" s="22">
        <f t="shared" si="89"/>
        <v>400.53675369099994</v>
      </c>
      <c r="M280" s="22">
        <f t="shared" si="90"/>
        <v>0</v>
      </c>
      <c r="N280" s="22">
        <f t="shared" si="91"/>
        <v>0</v>
      </c>
      <c r="O280" s="22">
        <f t="shared" si="92"/>
        <v>0</v>
      </c>
      <c r="P280" s="22">
        <f t="shared" si="93"/>
        <v>0</v>
      </c>
      <c r="S280" s="3">
        <f t="shared" si="76"/>
        <v>0</v>
      </c>
      <c r="T280" s="3">
        <f t="shared" si="77"/>
        <v>441.20364940100001</v>
      </c>
      <c r="U280" s="3">
        <f t="shared" si="78"/>
        <v>0</v>
      </c>
      <c r="V280" s="3">
        <f t="shared" si="79"/>
        <v>0</v>
      </c>
      <c r="W280" s="3">
        <f t="shared" si="80"/>
        <v>0</v>
      </c>
      <c r="X280" s="3">
        <f t="shared" si="81"/>
        <v>0</v>
      </c>
      <c r="AA280" s="3">
        <f t="shared" si="82"/>
        <v>0</v>
      </c>
      <c r="AB280" s="3">
        <f t="shared" si="83"/>
        <v>841.74040309199995</v>
      </c>
      <c r="AC280" s="3">
        <f t="shared" si="84"/>
        <v>0</v>
      </c>
      <c r="AD280" s="3">
        <f t="shared" si="85"/>
        <v>0</v>
      </c>
      <c r="AE280" s="3">
        <f t="shared" si="86"/>
        <v>0</v>
      </c>
      <c r="AF280" s="3">
        <f t="shared" si="87"/>
        <v>0</v>
      </c>
      <c r="AJ280" s="3">
        <f t="shared" si="94"/>
        <v>0</v>
      </c>
      <c r="AK280" s="3">
        <f t="shared" si="95"/>
        <v>0</v>
      </c>
      <c r="AL280" s="3">
        <f t="shared" si="96"/>
        <v>400.53675369099994</v>
      </c>
      <c r="AM280" s="3">
        <f t="shared" si="97"/>
        <v>0</v>
      </c>
      <c r="AN280" s="3">
        <f t="shared" si="98"/>
        <v>400.53675369099994</v>
      </c>
    </row>
    <row r="281" spans="1:40" x14ac:dyDescent="0.25">
      <c r="A281" s="5" t="s">
        <v>487</v>
      </c>
      <c r="B281" s="5" t="s">
        <v>488</v>
      </c>
      <c r="C281" s="18">
        <v>214.036741111</v>
      </c>
      <c r="D281" s="6">
        <v>166.179119055</v>
      </c>
      <c r="E281" s="6">
        <f t="shared" si="99"/>
        <v>-47.857622055999997</v>
      </c>
      <c r="F281" s="21">
        <f t="shared" si="100"/>
        <v>-0.22359535941159239</v>
      </c>
      <c r="G281" s="20">
        <v>19.2833367711</v>
      </c>
      <c r="H281" s="20">
        <v>17.633414678099999</v>
      </c>
      <c r="I281" s="19">
        <v>36677.502530400001</v>
      </c>
      <c r="K281" s="22">
        <f t="shared" si="88"/>
        <v>0</v>
      </c>
      <c r="L281" s="22">
        <f t="shared" si="89"/>
        <v>-47.857622055999997</v>
      </c>
      <c r="M281" s="22">
        <f t="shared" si="90"/>
        <v>0</v>
      </c>
      <c r="N281" s="22">
        <f t="shared" si="91"/>
        <v>0</v>
      </c>
      <c r="O281" s="22">
        <f t="shared" si="92"/>
        <v>0</v>
      </c>
      <c r="P281" s="22">
        <f t="shared" si="93"/>
        <v>0</v>
      </c>
      <c r="S281" s="3">
        <f t="shared" si="76"/>
        <v>0</v>
      </c>
      <c r="T281" s="3">
        <f t="shared" si="77"/>
        <v>214.036741111</v>
      </c>
      <c r="U281" s="3">
        <f t="shared" si="78"/>
        <v>0</v>
      </c>
      <c r="V281" s="3">
        <f t="shared" si="79"/>
        <v>0</v>
      </c>
      <c r="W281" s="3">
        <f t="shared" si="80"/>
        <v>0</v>
      </c>
      <c r="X281" s="3">
        <f t="shared" si="81"/>
        <v>0</v>
      </c>
      <c r="AA281" s="3">
        <f t="shared" si="82"/>
        <v>0</v>
      </c>
      <c r="AB281" s="3">
        <f t="shared" si="83"/>
        <v>166.179119055</v>
      </c>
      <c r="AC281" s="3">
        <f t="shared" si="84"/>
        <v>0</v>
      </c>
      <c r="AD281" s="3">
        <f t="shared" si="85"/>
        <v>0</v>
      </c>
      <c r="AE281" s="3">
        <f t="shared" si="86"/>
        <v>0</v>
      </c>
      <c r="AF281" s="3">
        <f t="shared" si="87"/>
        <v>0</v>
      </c>
      <c r="AJ281" s="3">
        <f t="shared" si="94"/>
        <v>0</v>
      </c>
      <c r="AK281" s="3">
        <f t="shared" si="95"/>
        <v>-47.857622055999997</v>
      </c>
      <c r="AL281" s="3">
        <f t="shared" si="96"/>
        <v>-47.857622055999997</v>
      </c>
      <c r="AM281" s="3">
        <f t="shared" si="97"/>
        <v>0</v>
      </c>
      <c r="AN281" s="3">
        <f t="shared" si="98"/>
        <v>-47.857622055999997</v>
      </c>
    </row>
    <row r="282" spans="1:40" x14ac:dyDescent="0.25">
      <c r="A282" s="5" t="s">
        <v>1487</v>
      </c>
      <c r="B282" s="5" t="s">
        <v>1488</v>
      </c>
      <c r="C282" s="18" t="s">
        <v>739</v>
      </c>
      <c r="D282" s="6" t="s">
        <v>739</v>
      </c>
      <c r="E282" s="20" t="s">
        <v>740</v>
      </c>
      <c r="F282" s="20" t="s">
        <v>740</v>
      </c>
      <c r="G282" s="20" t="s">
        <v>740</v>
      </c>
      <c r="H282" s="20" t="s">
        <v>740</v>
      </c>
      <c r="I282" s="19" t="s">
        <v>740</v>
      </c>
      <c r="K282" s="22">
        <f t="shared" si="88"/>
        <v>0</v>
      </c>
      <c r="L282" s="22">
        <f t="shared" si="89"/>
        <v>0</v>
      </c>
      <c r="M282" s="22">
        <f t="shared" si="90"/>
        <v>0</v>
      </c>
      <c r="N282" s="22">
        <f t="shared" si="91"/>
        <v>0</v>
      </c>
      <c r="O282" s="22">
        <f t="shared" si="92"/>
        <v>0</v>
      </c>
      <c r="P282" s="22" t="str">
        <f t="shared" si="93"/>
        <v>Insf. Data</v>
      </c>
      <c r="S282" s="3">
        <f t="shared" si="76"/>
        <v>0</v>
      </c>
      <c r="T282" s="3">
        <f t="shared" si="77"/>
        <v>0</v>
      </c>
      <c r="U282" s="3">
        <f t="shared" si="78"/>
        <v>0</v>
      </c>
      <c r="V282" s="3">
        <f t="shared" si="79"/>
        <v>0</v>
      </c>
      <c r="W282" s="3">
        <f t="shared" si="80"/>
        <v>0</v>
      </c>
      <c r="X282" s="3" t="str">
        <f t="shared" si="81"/>
        <v>&lt;10</v>
      </c>
      <c r="AA282" s="3">
        <f t="shared" si="82"/>
        <v>0</v>
      </c>
      <c r="AB282" s="3">
        <f t="shared" si="83"/>
        <v>0</v>
      </c>
      <c r="AC282" s="3">
        <f t="shared" si="84"/>
        <v>0</v>
      </c>
      <c r="AD282" s="3">
        <f t="shared" si="85"/>
        <v>0</v>
      </c>
      <c r="AE282" s="3">
        <f t="shared" si="86"/>
        <v>0</v>
      </c>
      <c r="AF282" s="3" t="str">
        <f t="shared" si="87"/>
        <v>&lt;10</v>
      </c>
      <c r="AJ282" s="3">
        <f t="shared" si="94"/>
        <v>0</v>
      </c>
      <c r="AK282" s="3">
        <f t="shared" si="95"/>
        <v>0</v>
      </c>
      <c r="AL282" s="3">
        <f t="shared" si="96"/>
        <v>0</v>
      </c>
      <c r="AM282" s="3">
        <f t="shared" si="97"/>
        <v>0</v>
      </c>
      <c r="AN282" s="3">
        <f t="shared" si="98"/>
        <v>0</v>
      </c>
    </row>
    <row r="283" spans="1:40" x14ac:dyDescent="0.25">
      <c r="A283" s="5" t="s">
        <v>489</v>
      </c>
      <c r="B283" s="5" t="s">
        <v>490</v>
      </c>
      <c r="C283" s="18">
        <v>223.75349308</v>
      </c>
      <c r="D283" s="6">
        <v>159.32766120700001</v>
      </c>
      <c r="E283" s="6">
        <f t="shared" si="99"/>
        <v>-64.425831872999993</v>
      </c>
      <c r="F283" s="21">
        <f t="shared" si="100"/>
        <v>-0.28793218369987822</v>
      </c>
      <c r="G283" s="20">
        <v>29.208832241500001</v>
      </c>
      <c r="H283" s="20">
        <v>27.091069395400002</v>
      </c>
      <c r="I283" s="19">
        <v>56349.424342500002</v>
      </c>
      <c r="K283" s="22">
        <f t="shared" si="88"/>
        <v>0</v>
      </c>
      <c r="L283" s="22">
        <f t="shared" si="89"/>
        <v>0</v>
      </c>
      <c r="M283" s="22">
        <f t="shared" si="90"/>
        <v>-64.425831872999993</v>
      </c>
      <c r="N283" s="22">
        <f t="shared" si="91"/>
        <v>0</v>
      </c>
      <c r="O283" s="22">
        <f t="shared" si="92"/>
        <v>0</v>
      </c>
      <c r="P283" s="22">
        <f t="shared" si="93"/>
        <v>0</v>
      </c>
      <c r="S283" s="3">
        <f t="shared" si="76"/>
        <v>0</v>
      </c>
      <c r="T283" s="3">
        <f t="shared" si="77"/>
        <v>0</v>
      </c>
      <c r="U283" s="3">
        <f t="shared" si="78"/>
        <v>223.75349308</v>
      </c>
      <c r="V283" s="3">
        <f t="shared" si="79"/>
        <v>0</v>
      </c>
      <c r="W283" s="3">
        <f t="shared" si="80"/>
        <v>0</v>
      </c>
      <c r="X283" s="3">
        <f t="shared" si="81"/>
        <v>0</v>
      </c>
      <c r="AA283" s="3">
        <f t="shared" si="82"/>
        <v>0</v>
      </c>
      <c r="AB283" s="3">
        <f t="shared" si="83"/>
        <v>0</v>
      </c>
      <c r="AC283" s="3">
        <f t="shared" si="84"/>
        <v>159.32766120700001</v>
      </c>
      <c r="AD283" s="3">
        <f t="shared" si="85"/>
        <v>0</v>
      </c>
      <c r="AE283" s="3">
        <f t="shared" si="86"/>
        <v>0</v>
      </c>
      <c r="AF283" s="3">
        <f t="shared" si="87"/>
        <v>0</v>
      </c>
      <c r="AJ283" s="3">
        <f t="shared" si="94"/>
        <v>0</v>
      </c>
      <c r="AK283" s="3">
        <f t="shared" si="95"/>
        <v>0</v>
      </c>
      <c r="AL283" s="3">
        <f t="shared" si="96"/>
        <v>-64.425831872999993</v>
      </c>
      <c r="AM283" s="3">
        <f t="shared" si="97"/>
        <v>0</v>
      </c>
      <c r="AN283" s="3">
        <f t="shared" si="98"/>
        <v>0</v>
      </c>
    </row>
    <row r="284" spans="1:40" x14ac:dyDescent="0.25">
      <c r="A284" s="5" t="s">
        <v>491</v>
      </c>
      <c r="B284" s="5" t="s">
        <v>492</v>
      </c>
      <c r="C284" s="18">
        <v>768.07023732899995</v>
      </c>
      <c r="D284" s="6">
        <v>1360.91262983</v>
      </c>
      <c r="E284" s="6">
        <f t="shared" si="99"/>
        <v>592.84239250100006</v>
      </c>
      <c r="F284" s="21">
        <f t="shared" si="100"/>
        <v>0.77185960826009492</v>
      </c>
      <c r="G284" s="20">
        <v>16.299084042299999</v>
      </c>
      <c r="H284" s="20">
        <v>16.2608124295</v>
      </c>
      <c r="I284" s="19">
        <v>33822.489853500003</v>
      </c>
      <c r="K284" s="22">
        <f t="shared" si="88"/>
        <v>0</v>
      </c>
      <c r="L284" s="22">
        <f t="shared" si="89"/>
        <v>592.84239250100006</v>
      </c>
      <c r="M284" s="22">
        <f t="shared" si="90"/>
        <v>0</v>
      </c>
      <c r="N284" s="22">
        <f t="shared" si="91"/>
        <v>0</v>
      </c>
      <c r="O284" s="22">
        <f t="shared" si="92"/>
        <v>0</v>
      </c>
      <c r="P284" s="22">
        <f t="shared" si="93"/>
        <v>0</v>
      </c>
      <c r="S284" s="3">
        <f t="shared" si="76"/>
        <v>0</v>
      </c>
      <c r="T284" s="3">
        <f t="shared" si="77"/>
        <v>768.07023732899995</v>
      </c>
      <c r="U284" s="3">
        <f t="shared" si="78"/>
        <v>0</v>
      </c>
      <c r="V284" s="3">
        <f t="shared" si="79"/>
        <v>0</v>
      </c>
      <c r="W284" s="3">
        <f t="shared" si="80"/>
        <v>0</v>
      </c>
      <c r="X284" s="3">
        <f t="shared" si="81"/>
        <v>0</v>
      </c>
      <c r="AA284" s="3">
        <f t="shared" si="82"/>
        <v>0</v>
      </c>
      <c r="AB284" s="3">
        <f t="shared" si="83"/>
        <v>1360.91262983</v>
      </c>
      <c r="AC284" s="3">
        <f t="shared" si="84"/>
        <v>0</v>
      </c>
      <c r="AD284" s="3">
        <f t="shared" si="85"/>
        <v>0</v>
      </c>
      <c r="AE284" s="3">
        <f t="shared" si="86"/>
        <v>0</v>
      </c>
      <c r="AF284" s="3">
        <f t="shared" si="87"/>
        <v>0</v>
      </c>
      <c r="AJ284" s="3">
        <f t="shared" si="94"/>
        <v>0</v>
      </c>
      <c r="AK284" s="3">
        <f t="shared" si="95"/>
        <v>592.84239250100006</v>
      </c>
      <c r="AL284" s="3">
        <f t="shared" si="96"/>
        <v>592.84239250100006</v>
      </c>
      <c r="AM284" s="3">
        <f t="shared" si="97"/>
        <v>592.84239250100006</v>
      </c>
      <c r="AN284" s="3">
        <f t="shared" si="98"/>
        <v>592.84239250100006</v>
      </c>
    </row>
    <row r="285" spans="1:40" x14ac:dyDescent="0.25">
      <c r="A285" s="5" t="s">
        <v>493</v>
      </c>
      <c r="B285" s="5" t="s">
        <v>494</v>
      </c>
      <c r="C285" s="18">
        <v>162.740483157</v>
      </c>
      <c r="D285" s="6">
        <v>227.61032253499999</v>
      </c>
      <c r="E285" s="6">
        <f t="shared" si="99"/>
        <v>64.869839377999995</v>
      </c>
      <c r="F285" s="21">
        <f t="shared" si="100"/>
        <v>0.39860911138759719</v>
      </c>
      <c r="G285" s="20">
        <v>28.769584798699999</v>
      </c>
      <c r="H285" s="20">
        <v>22.262615443400001</v>
      </c>
      <c r="I285" s="19">
        <v>46306.240122299998</v>
      </c>
      <c r="K285" s="22">
        <f t="shared" si="88"/>
        <v>0</v>
      </c>
      <c r="L285" s="22">
        <f t="shared" si="89"/>
        <v>64.869839377999995</v>
      </c>
      <c r="M285" s="22">
        <f t="shared" si="90"/>
        <v>0</v>
      </c>
      <c r="N285" s="22">
        <f t="shared" si="91"/>
        <v>0</v>
      </c>
      <c r="O285" s="22">
        <f t="shared" si="92"/>
        <v>0</v>
      </c>
      <c r="P285" s="22">
        <f t="shared" si="93"/>
        <v>0</v>
      </c>
      <c r="S285" s="3">
        <f t="shared" si="76"/>
        <v>0</v>
      </c>
      <c r="T285" s="3">
        <f t="shared" si="77"/>
        <v>162.740483157</v>
      </c>
      <c r="U285" s="3">
        <f t="shared" si="78"/>
        <v>0</v>
      </c>
      <c r="V285" s="3">
        <f t="shared" si="79"/>
        <v>0</v>
      </c>
      <c r="W285" s="3">
        <f t="shared" si="80"/>
        <v>0</v>
      </c>
      <c r="X285" s="3">
        <f t="shared" si="81"/>
        <v>0</v>
      </c>
      <c r="AA285" s="3">
        <f t="shared" si="82"/>
        <v>0</v>
      </c>
      <c r="AB285" s="3">
        <f t="shared" si="83"/>
        <v>227.61032253499999</v>
      </c>
      <c r="AC285" s="3">
        <f t="shared" si="84"/>
        <v>0</v>
      </c>
      <c r="AD285" s="3">
        <f t="shared" si="85"/>
        <v>0</v>
      </c>
      <c r="AE285" s="3">
        <f t="shared" si="86"/>
        <v>0</v>
      </c>
      <c r="AF285" s="3">
        <f t="shared" si="87"/>
        <v>0</v>
      </c>
      <c r="AJ285" s="3">
        <f t="shared" si="94"/>
        <v>0</v>
      </c>
      <c r="AK285" s="3">
        <f t="shared" si="95"/>
        <v>0</v>
      </c>
      <c r="AL285" s="3">
        <f t="shared" si="96"/>
        <v>64.869839377999995</v>
      </c>
      <c r="AM285" s="3">
        <f t="shared" si="97"/>
        <v>0</v>
      </c>
      <c r="AN285" s="3">
        <f t="shared" si="98"/>
        <v>64.869839377999995</v>
      </c>
    </row>
    <row r="286" spans="1:40" x14ac:dyDescent="0.25">
      <c r="A286" s="5" t="s">
        <v>495</v>
      </c>
      <c r="B286" s="5" t="s">
        <v>496</v>
      </c>
      <c r="C286" s="18">
        <v>134.000788605</v>
      </c>
      <c r="D286" s="6">
        <v>283.85473319599998</v>
      </c>
      <c r="E286" s="6">
        <f t="shared" si="99"/>
        <v>149.85394459099999</v>
      </c>
      <c r="F286" s="21">
        <f t="shared" si="100"/>
        <v>1.1183064379772498</v>
      </c>
      <c r="G286" s="20">
        <v>26.950991485599999</v>
      </c>
      <c r="H286" s="20">
        <v>27.477028210299999</v>
      </c>
      <c r="I286" s="19">
        <v>57152.2186774</v>
      </c>
      <c r="K286" s="22">
        <f t="shared" si="88"/>
        <v>0</v>
      </c>
      <c r="L286" s="22">
        <f t="shared" si="89"/>
        <v>0</v>
      </c>
      <c r="M286" s="22">
        <f t="shared" si="90"/>
        <v>149.85394459099999</v>
      </c>
      <c r="N286" s="22">
        <f t="shared" si="91"/>
        <v>0</v>
      </c>
      <c r="O286" s="22">
        <f t="shared" si="92"/>
        <v>0</v>
      </c>
      <c r="P286" s="22">
        <f t="shared" si="93"/>
        <v>0</v>
      </c>
      <c r="S286" s="3">
        <f t="shared" si="76"/>
        <v>0</v>
      </c>
      <c r="T286" s="3">
        <f t="shared" si="77"/>
        <v>0</v>
      </c>
      <c r="U286" s="3">
        <f t="shared" si="78"/>
        <v>134.000788605</v>
      </c>
      <c r="V286" s="3">
        <f t="shared" si="79"/>
        <v>0</v>
      </c>
      <c r="W286" s="3">
        <f t="shared" si="80"/>
        <v>0</v>
      </c>
      <c r="X286" s="3">
        <f t="shared" si="81"/>
        <v>0</v>
      </c>
      <c r="AA286" s="3">
        <f t="shared" si="82"/>
        <v>0</v>
      </c>
      <c r="AB286" s="3">
        <f t="shared" si="83"/>
        <v>0</v>
      </c>
      <c r="AC286" s="3">
        <f t="shared" si="84"/>
        <v>283.85473319599998</v>
      </c>
      <c r="AD286" s="3">
        <f t="shared" si="85"/>
        <v>0</v>
      </c>
      <c r="AE286" s="3">
        <f t="shared" si="86"/>
        <v>0</v>
      </c>
      <c r="AF286" s="3">
        <f t="shared" si="87"/>
        <v>0</v>
      </c>
      <c r="AJ286" s="3">
        <f t="shared" si="94"/>
        <v>0</v>
      </c>
      <c r="AK286" s="3">
        <f t="shared" si="95"/>
        <v>0</v>
      </c>
      <c r="AL286" s="3">
        <f t="shared" si="96"/>
        <v>149.85394459099999</v>
      </c>
      <c r="AM286" s="3">
        <f t="shared" si="97"/>
        <v>0</v>
      </c>
      <c r="AN286" s="3">
        <f t="shared" si="98"/>
        <v>0</v>
      </c>
    </row>
    <row r="287" spans="1:40" x14ac:dyDescent="0.25">
      <c r="A287" s="5" t="s">
        <v>497</v>
      </c>
      <c r="B287" s="5" t="s">
        <v>498</v>
      </c>
      <c r="C287" s="18">
        <v>89.227144102799997</v>
      </c>
      <c r="D287" s="6">
        <v>69.205142945600002</v>
      </c>
      <c r="E287" s="6">
        <f t="shared" si="99"/>
        <v>-20.022001157199995</v>
      </c>
      <c r="F287" s="21">
        <f t="shared" si="100"/>
        <v>-0.22439361203954183</v>
      </c>
      <c r="G287" s="20">
        <v>36.579358085599999</v>
      </c>
      <c r="H287" s="20">
        <v>34.860730284699997</v>
      </c>
      <c r="I287" s="19">
        <v>72510.318992200002</v>
      </c>
      <c r="K287" s="22">
        <f t="shared" si="88"/>
        <v>0</v>
      </c>
      <c r="L287" s="22">
        <f t="shared" si="89"/>
        <v>0</v>
      </c>
      <c r="M287" s="22">
        <f t="shared" si="90"/>
        <v>-20.022001157199995</v>
      </c>
      <c r="N287" s="22">
        <f t="shared" si="91"/>
        <v>0</v>
      </c>
      <c r="O287" s="22">
        <f t="shared" si="92"/>
        <v>0</v>
      </c>
      <c r="P287" s="22">
        <f t="shared" si="93"/>
        <v>0</v>
      </c>
      <c r="S287" s="3">
        <f t="shared" si="76"/>
        <v>0</v>
      </c>
      <c r="T287" s="3">
        <f t="shared" si="77"/>
        <v>0</v>
      </c>
      <c r="U287" s="3">
        <f t="shared" si="78"/>
        <v>89.227144102799997</v>
      </c>
      <c r="V287" s="3">
        <f t="shared" si="79"/>
        <v>0</v>
      </c>
      <c r="W287" s="3">
        <f t="shared" si="80"/>
        <v>0</v>
      </c>
      <c r="X287" s="3">
        <f t="shared" si="81"/>
        <v>0</v>
      </c>
      <c r="AA287" s="3">
        <f t="shared" si="82"/>
        <v>0</v>
      </c>
      <c r="AB287" s="3">
        <f t="shared" si="83"/>
        <v>0</v>
      </c>
      <c r="AC287" s="3">
        <f t="shared" si="84"/>
        <v>69.205142945600002</v>
      </c>
      <c r="AD287" s="3">
        <f t="shared" si="85"/>
        <v>0</v>
      </c>
      <c r="AE287" s="3">
        <f t="shared" si="86"/>
        <v>0</v>
      </c>
      <c r="AF287" s="3">
        <f t="shared" si="87"/>
        <v>0</v>
      </c>
      <c r="AJ287" s="3">
        <f t="shared" si="94"/>
        <v>0</v>
      </c>
      <c r="AK287" s="3">
        <f t="shared" si="95"/>
        <v>0</v>
      </c>
      <c r="AL287" s="3">
        <f t="shared" si="96"/>
        <v>0</v>
      </c>
      <c r="AM287" s="3">
        <f t="shared" si="97"/>
        <v>0</v>
      </c>
      <c r="AN287" s="3">
        <f t="shared" si="98"/>
        <v>0</v>
      </c>
    </row>
    <row r="288" spans="1:40" x14ac:dyDescent="0.25">
      <c r="A288" s="5" t="s">
        <v>499</v>
      </c>
      <c r="B288" s="5" t="s">
        <v>500</v>
      </c>
      <c r="C288" s="18">
        <v>309.63805549300002</v>
      </c>
      <c r="D288" s="6">
        <v>296.05539530499999</v>
      </c>
      <c r="E288" s="6">
        <f t="shared" si="99"/>
        <v>-13.582660188000034</v>
      </c>
      <c r="F288" s="21">
        <f t="shared" si="100"/>
        <v>-4.3866249471092862E-2</v>
      </c>
      <c r="G288" s="20">
        <v>42.403979717200002</v>
      </c>
      <c r="H288" s="20">
        <v>47.2353283976</v>
      </c>
      <c r="I288" s="19">
        <v>98249.483066999994</v>
      </c>
      <c r="K288" s="22">
        <f t="shared" si="88"/>
        <v>0</v>
      </c>
      <c r="L288" s="22">
        <f t="shared" si="89"/>
        <v>0</v>
      </c>
      <c r="M288" s="22">
        <f t="shared" si="90"/>
        <v>0</v>
      </c>
      <c r="N288" s="22">
        <f t="shared" si="91"/>
        <v>-13.582660188000034</v>
      </c>
      <c r="O288" s="22">
        <f t="shared" si="92"/>
        <v>0</v>
      </c>
      <c r="P288" s="22">
        <f t="shared" si="93"/>
        <v>0</v>
      </c>
      <c r="S288" s="3">
        <f t="shared" si="76"/>
        <v>0</v>
      </c>
      <c r="T288" s="3">
        <f t="shared" si="77"/>
        <v>0</v>
      </c>
      <c r="U288" s="3">
        <f t="shared" si="78"/>
        <v>0</v>
      </c>
      <c r="V288" s="3">
        <f t="shared" si="79"/>
        <v>309.63805549300002</v>
      </c>
      <c r="W288" s="3">
        <f t="shared" si="80"/>
        <v>0</v>
      </c>
      <c r="X288" s="3">
        <f t="shared" si="81"/>
        <v>0</v>
      </c>
      <c r="AA288" s="3">
        <f t="shared" si="82"/>
        <v>0</v>
      </c>
      <c r="AB288" s="3">
        <f t="shared" si="83"/>
        <v>0</v>
      </c>
      <c r="AC288" s="3">
        <f t="shared" si="84"/>
        <v>0</v>
      </c>
      <c r="AD288" s="3">
        <f t="shared" si="85"/>
        <v>296.05539530499999</v>
      </c>
      <c r="AE288" s="3">
        <f t="shared" si="86"/>
        <v>0</v>
      </c>
      <c r="AF288" s="3">
        <f t="shared" si="87"/>
        <v>0</v>
      </c>
      <c r="AJ288" s="3">
        <f t="shared" si="94"/>
        <v>0</v>
      </c>
      <c r="AK288" s="3">
        <f t="shared" si="95"/>
        <v>0</v>
      </c>
      <c r="AL288" s="3">
        <f t="shared" si="96"/>
        <v>0</v>
      </c>
      <c r="AM288" s="3">
        <f t="shared" si="97"/>
        <v>0</v>
      </c>
      <c r="AN288" s="3">
        <f t="shared" si="98"/>
        <v>0</v>
      </c>
    </row>
    <row r="289" spans="1:40" x14ac:dyDescent="0.25">
      <c r="A289" s="5" t="s">
        <v>501</v>
      </c>
      <c r="B289" s="5" t="s">
        <v>502</v>
      </c>
      <c r="C289" s="18">
        <v>595.33629317500004</v>
      </c>
      <c r="D289" s="6">
        <v>821.973145832</v>
      </c>
      <c r="E289" s="6">
        <f t="shared" si="99"/>
        <v>226.63685265699996</v>
      </c>
      <c r="F289" s="21">
        <f t="shared" si="100"/>
        <v>0.38068710954663687</v>
      </c>
      <c r="G289" s="20">
        <v>76.5148440042</v>
      </c>
      <c r="H289" s="20">
        <v>69.524460384799994</v>
      </c>
      <c r="I289" s="19">
        <v>144610.87760000001</v>
      </c>
      <c r="K289" s="22">
        <f t="shared" si="88"/>
        <v>0</v>
      </c>
      <c r="L289" s="22">
        <f t="shared" si="89"/>
        <v>0</v>
      </c>
      <c r="M289" s="22">
        <f t="shared" si="90"/>
        <v>0</v>
      </c>
      <c r="N289" s="22">
        <f t="shared" si="91"/>
        <v>0</v>
      </c>
      <c r="O289" s="22">
        <f t="shared" si="92"/>
        <v>0</v>
      </c>
      <c r="P289" s="22">
        <f t="shared" si="93"/>
        <v>226.63685265699996</v>
      </c>
      <c r="S289" s="3">
        <f t="shared" si="76"/>
        <v>0</v>
      </c>
      <c r="T289" s="3">
        <f t="shared" si="77"/>
        <v>0</v>
      </c>
      <c r="U289" s="3">
        <f t="shared" si="78"/>
        <v>0</v>
      </c>
      <c r="V289" s="3">
        <f t="shared" si="79"/>
        <v>0</v>
      </c>
      <c r="W289" s="3">
        <f t="shared" si="80"/>
        <v>0</v>
      </c>
      <c r="X289" s="3">
        <f t="shared" si="81"/>
        <v>595.33629317500004</v>
      </c>
      <c r="AA289" s="3">
        <f t="shared" si="82"/>
        <v>0</v>
      </c>
      <c r="AB289" s="3">
        <f t="shared" si="83"/>
        <v>0</v>
      </c>
      <c r="AC289" s="3">
        <f t="shared" si="84"/>
        <v>0</v>
      </c>
      <c r="AD289" s="3">
        <f t="shared" si="85"/>
        <v>0</v>
      </c>
      <c r="AE289" s="3">
        <f t="shared" si="86"/>
        <v>0</v>
      </c>
      <c r="AF289" s="3">
        <f t="shared" si="87"/>
        <v>821.973145832</v>
      </c>
      <c r="AJ289" s="3">
        <f t="shared" si="94"/>
        <v>0</v>
      </c>
      <c r="AK289" s="3">
        <f t="shared" si="95"/>
        <v>0</v>
      </c>
      <c r="AL289" s="3">
        <f t="shared" si="96"/>
        <v>0</v>
      </c>
      <c r="AM289" s="3">
        <f t="shared" si="97"/>
        <v>0</v>
      </c>
      <c r="AN289" s="3">
        <f t="shared" si="98"/>
        <v>0</v>
      </c>
    </row>
    <row r="290" spans="1:40" x14ac:dyDescent="0.25">
      <c r="A290" s="5" t="s">
        <v>503</v>
      </c>
      <c r="B290" s="5" t="s">
        <v>504</v>
      </c>
      <c r="C290" s="18">
        <v>23.512500963000001</v>
      </c>
      <c r="D290" s="6">
        <v>20.093244170199998</v>
      </c>
      <c r="E290" s="6">
        <f t="shared" si="99"/>
        <v>-3.4192567928000024</v>
      </c>
      <c r="F290" s="21">
        <f t="shared" si="100"/>
        <v>-0.14542293047348093</v>
      </c>
      <c r="G290" s="20">
        <v>69.338890557699997</v>
      </c>
      <c r="H290" s="20">
        <v>53.916353366899997</v>
      </c>
      <c r="I290" s="19">
        <v>112146.01500299999</v>
      </c>
      <c r="K290" s="22">
        <f t="shared" si="88"/>
        <v>0</v>
      </c>
      <c r="L290" s="22">
        <f t="shared" si="89"/>
        <v>0</v>
      </c>
      <c r="M290" s="22">
        <f t="shared" si="90"/>
        <v>0</v>
      </c>
      <c r="N290" s="22">
        <f t="shared" si="91"/>
        <v>0</v>
      </c>
      <c r="O290" s="22">
        <f t="shared" si="92"/>
        <v>-3.4192567928000024</v>
      </c>
      <c r="P290" s="22">
        <f t="shared" si="93"/>
        <v>0</v>
      </c>
      <c r="S290" s="3">
        <f t="shared" ref="S290:S353" si="101">IF($I290&lt;25000,$C290,0)</f>
        <v>0</v>
      </c>
      <c r="T290" s="3">
        <f t="shared" ref="T290:T353" si="102">IF(AND(25000&lt;I290, I290&lt;50000),C290,0)</f>
        <v>0</v>
      </c>
      <c r="U290" s="3">
        <f t="shared" ref="U290:U353" si="103">IF(AND(50000&lt;I290,I290&lt;75000),C290,0)</f>
        <v>0</v>
      </c>
      <c r="V290" s="3">
        <f t="shared" ref="V290:V353" si="104">IF(AND(75000&lt;I290,I290&lt;100000),C290,0)</f>
        <v>0</v>
      </c>
      <c r="W290" s="3">
        <f t="shared" ref="W290:W353" si="105">IF(AND(100000&lt;I290,I290&lt;125000),C290,0)</f>
        <v>23.512500963000001</v>
      </c>
      <c r="X290" s="3">
        <f t="shared" ref="X290:X353" si="106">IF(I290&gt;125000,C290,0)</f>
        <v>0</v>
      </c>
      <c r="AA290" s="3">
        <f t="shared" ref="AA290:AA353" si="107">IF($I290&lt;25000,$D290,0)</f>
        <v>0</v>
      </c>
      <c r="AB290" s="3">
        <f t="shared" ref="AB290:AB353" si="108">IF(AND(25000&lt;I290, I290&lt;50000),D290,0)</f>
        <v>0</v>
      </c>
      <c r="AC290" s="3">
        <f t="shared" ref="AC290:AC353" si="109">IF(AND(50000&lt;I290,I290&lt;75000),D290,0)</f>
        <v>0</v>
      </c>
      <c r="AD290" s="3">
        <f t="shared" ref="AD290:AD353" si="110">IF(AND(75000&lt;I290,I290&lt;100000),D290,0)</f>
        <v>0</v>
      </c>
      <c r="AE290" s="3">
        <f t="shared" ref="AE290:AE353" si="111">IF(AND(100000&lt;I290,I290&lt;125000),D290,0)</f>
        <v>20.093244170199998</v>
      </c>
      <c r="AF290" s="3">
        <f t="shared" ref="AF290:AF353" si="112">IF(I290&gt;125000,D290,0)</f>
        <v>0</v>
      </c>
      <c r="AJ290" s="3">
        <f t="shared" si="94"/>
        <v>0</v>
      </c>
      <c r="AK290" s="3">
        <f t="shared" si="95"/>
        <v>0</v>
      </c>
      <c r="AL290" s="3">
        <f t="shared" si="96"/>
        <v>0</v>
      </c>
      <c r="AM290" s="3">
        <f t="shared" si="97"/>
        <v>0</v>
      </c>
      <c r="AN290" s="3">
        <f t="shared" si="98"/>
        <v>0</v>
      </c>
    </row>
    <row r="291" spans="1:40" x14ac:dyDescent="0.25">
      <c r="A291" s="5" t="s">
        <v>505</v>
      </c>
      <c r="B291" s="5" t="s">
        <v>506</v>
      </c>
      <c r="C291" s="18">
        <v>26.781178797100001</v>
      </c>
      <c r="D291" s="6">
        <v>20.442633680099998</v>
      </c>
      <c r="E291" s="6">
        <f t="shared" si="99"/>
        <v>-6.3385451170000024</v>
      </c>
      <c r="F291" s="21">
        <f t="shared" si="100"/>
        <v>-0.23667909336710644</v>
      </c>
      <c r="G291" s="20">
        <v>63.313290700400003</v>
      </c>
      <c r="H291" s="20">
        <v>46.951664419799997</v>
      </c>
      <c r="I291" s="19">
        <v>97659.461993200006</v>
      </c>
      <c r="K291" s="22">
        <f t="shared" ref="K291:K354" si="113">IF(I291&lt;26999.99,E291,0)</f>
        <v>0</v>
      </c>
      <c r="L291" s="22">
        <f t="shared" ref="L291:L354" si="114">IF(AND(27000&lt;I291, I291&lt;50000),E291,0)</f>
        <v>0</v>
      </c>
      <c r="M291" s="22">
        <f t="shared" ref="M291:M354" si="115">IF(AND(50000&lt;I291,I291&lt;75000),E291,0)</f>
        <v>0</v>
      </c>
      <c r="N291" s="22">
        <f t="shared" ref="N291:N354" si="116">IF(AND(75000&lt;I291,I291&lt;100000),E291,0)</f>
        <v>-6.3385451170000024</v>
      </c>
      <c r="O291" s="22">
        <f t="shared" ref="O291:O354" si="117">IF(AND(100000&lt;I291,I291&lt;125000),E291,0)</f>
        <v>0</v>
      </c>
      <c r="P291" s="22">
        <f t="shared" ref="P291:P354" si="118">IF(AND(125000 &lt; I291),E291,0)</f>
        <v>0</v>
      </c>
      <c r="S291" s="3">
        <f t="shared" si="101"/>
        <v>0</v>
      </c>
      <c r="T291" s="3">
        <f t="shared" si="102"/>
        <v>0</v>
      </c>
      <c r="U291" s="3">
        <f t="shared" si="103"/>
        <v>0</v>
      </c>
      <c r="V291" s="3">
        <f t="shared" si="104"/>
        <v>26.781178797100001</v>
      </c>
      <c r="W291" s="3">
        <f t="shared" si="105"/>
        <v>0</v>
      </c>
      <c r="X291" s="3">
        <f t="shared" si="106"/>
        <v>0</v>
      </c>
      <c r="AA291" s="3">
        <f t="shared" si="107"/>
        <v>0</v>
      </c>
      <c r="AB291" s="3">
        <f t="shared" si="108"/>
        <v>0</v>
      </c>
      <c r="AC291" s="3">
        <f t="shared" si="109"/>
        <v>0</v>
      </c>
      <c r="AD291" s="3">
        <f t="shared" si="110"/>
        <v>20.442633680099998</v>
      </c>
      <c r="AE291" s="3">
        <f t="shared" si="111"/>
        <v>0</v>
      </c>
      <c r="AF291" s="3">
        <f t="shared" si="112"/>
        <v>0</v>
      </c>
      <c r="AJ291" s="3">
        <f t="shared" ref="AJ291:AJ354" si="119">IF(I291&lt;27038,E291,0)</f>
        <v>0</v>
      </c>
      <c r="AK291" s="3">
        <f t="shared" ref="AK291:AK354" si="120">IF(I291&lt;42556,E291,0)</f>
        <v>0</v>
      </c>
      <c r="AL291" s="3">
        <f t="shared" ref="AL291:AL354" si="121">IF(I291&lt;57937,E291,0)</f>
        <v>0</v>
      </c>
      <c r="AM291" s="3">
        <f t="shared" ref="AM291:AM354" si="122">IF(I291&lt;34962,E291,0)</f>
        <v>0</v>
      </c>
      <c r="AN291" s="3">
        <f t="shared" ref="AN291:AN354" si="123">IF(I291&lt;50824,E291,0)</f>
        <v>0</v>
      </c>
    </row>
    <row r="292" spans="1:40" x14ac:dyDescent="0.25">
      <c r="A292" s="5" t="s">
        <v>1489</v>
      </c>
      <c r="B292" s="5" t="s">
        <v>1490</v>
      </c>
      <c r="C292" s="18" t="s">
        <v>739</v>
      </c>
      <c r="D292" s="6" t="s">
        <v>739</v>
      </c>
      <c r="E292" s="20" t="s">
        <v>740</v>
      </c>
      <c r="F292" s="20" t="s">
        <v>740</v>
      </c>
      <c r="G292" s="20" t="s">
        <v>740</v>
      </c>
      <c r="H292" s="20" t="s">
        <v>740</v>
      </c>
      <c r="I292" s="19" t="s">
        <v>740</v>
      </c>
      <c r="K292" s="22">
        <f t="shared" si="113"/>
        <v>0</v>
      </c>
      <c r="L292" s="22">
        <f t="shared" si="114"/>
        <v>0</v>
      </c>
      <c r="M292" s="22">
        <f t="shared" si="115"/>
        <v>0</v>
      </c>
      <c r="N292" s="22">
        <f t="shared" si="116"/>
        <v>0</v>
      </c>
      <c r="O292" s="22">
        <f t="shared" si="117"/>
        <v>0</v>
      </c>
      <c r="P292" s="22" t="str">
        <f t="shared" si="118"/>
        <v>Insf. Data</v>
      </c>
      <c r="S292" s="3">
        <f t="shared" si="101"/>
        <v>0</v>
      </c>
      <c r="T292" s="3">
        <f t="shared" si="102"/>
        <v>0</v>
      </c>
      <c r="U292" s="3">
        <f t="shared" si="103"/>
        <v>0</v>
      </c>
      <c r="V292" s="3">
        <f t="shared" si="104"/>
        <v>0</v>
      </c>
      <c r="W292" s="3">
        <f t="shared" si="105"/>
        <v>0</v>
      </c>
      <c r="X292" s="3" t="str">
        <f t="shared" si="106"/>
        <v>&lt;10</v>
      </c>
      <c r="AA292" s="3">
        <f t="shared" si="107"/>
        <v>0</v>
      </c>
      <c r="AB292" s="3">
        <f t="shared" si="108"/>
        <v>0</v>
      </c>
      <c r="AC292" s="3">
        <f t="shared" si="109"/>
        <v>0</v>
      </c>
      <c r="AD292" s="3">
        <f t="shared" si="110"/>
        <v>0</v>
      </c>
      <c r="AE292" s="3">
        <f t="shared" si="111"/>
        <v>0</v>
      </c>
      <c r="AF292" s="3" t="str">
        <f t="shared" si="112"/>
        <v>&lt;10</v>
      </c>
      <c r="AJ292" s="3">
        <f t="shared" si="119"/>
        <v>0</v>
      </c>
      <c r="AK292" s="3">
        <f t="shared" si="120"/>
        <v>0</v>
      </c>
      <c r="AL292" s="3">
        <f t="shared" si="121"/>
        <v>0</v>
      </c>
      <c r="AM292" s="3">
        <f t="shared" si="122"/>
        <v>0</v>
      </c>
      <c r="AN292" s="3">
        <f t="shared" si="123"/>
        <v>0</v>
      </c>
    </row>
    <row r="293" spans="1:40" x14ac:dyDescent="0.25">
      <c r="A293" s="5" t="s">
        <v>507</v>
      </c>
      <c r="B293" s="5" t="s">
        <v>508</v>
      </c>
      <c r="C293" s="18">
        <v>45.976005935800003</v>
      </c>
      <c r="D293" s="6">
        <v>58.889294809799999</v>
      </c>
      <c r="E293" s="6">
        <f t="shared" ref="E293:E356" si="124">(D293-C293)</f>
        <v>12.913288873999996</v>
      </c>
      <c r="F293" s="21">
        <f t="shared" ref="F293:F356" si="125">E293/C293</f>
        <v>0.28087017589200464</v>
      </c>
      <c r="G293" s="20">
        <v>41.961392825399997</v>
      </c>
      <c r="H293" s="20">
        <v>37.915805233500002</v>
      </c>
      <c r="I293" s="19">
        <v>78864.874885700003</v>
      </c>
      <c r="K293" s="22">
        <f t="shared" si="113"/>
        <v>0</v>
      </c>
      <c r="L293" s="22">
        <f t="shared" si="114"/>
        <v>0</v>
      </c>
      <c r="M293" s="22">
        <f t="shared" si="115"/>
        <v>0</v>
      </c>
      <c r="N293" s="22">
        <f t="shared" si="116"/>
        <v>12.913288873999996</v>
      </c>
      <c r="O293" s="22">
        <f t="shared" si="117"/>
        <v>0</v>
      </c>
      <c r="P293" s="22">
        <f t="shared" si="118"/>
        <v>0</v>
      </c>
      <c r="S293" s="3">
        <f t="shared" si="101"/>
        <v>0</v>
      </c>
      <c r="T293" s="3">
        <f t="shared" si="102"/>
        <v>0</v>
      </c>
      <c r="U293" s="3">
        <f t="shared" si="103"/>
        <v>0</v>
      </c>
      <c r="V293" s="3">
        <f t="shared" si="104"/>
        <v>45.976005935800003</v>
      </c>
      <c r="W293" s="3">
        <f t="shared" si="105"/>
        <v>0</v>
      </c>
      <c r="X293" s="3">
        <f t="shared" si="106"/>
        <v>0</v>
      </c>
      <c r="AA293" s="3">
        <f t="shared" si="107"/>
        <v>0</v>
      </c>
      <c r="AB293" s="3">
        <f t="shared" si="108"/>
        <v>0</v>
      </c>
      <c r="AC293" s="3">
        <f t="shared" si="109"/>
        <v>0</v>
      </c>
      <c r="AD293" s="3">
        <f t="shared" si="110"/>
        <v>58.889294809799999</v>
      </c>
      <c r="AE293" s="3">
        <f t="shared" si="111"/>
        <v>0</v>
      </c>
      <c r="AF293" s="3">
        <f t="shared" si="112"/>
        <v>0</v>
      </c>
      <c r="AJ293" s="3">
        <f t="shared" si="119"/>
        <v>0</v>
      </c>
      <c r="AK293" s="3">
        <f t="shared" si="120"/>
        <v>0</v>
      </c>
      <c r="AL293" s="3">
        <f t="shared" si="121"/>
        <v>0</v>
      </c>
      <c r="AM293" s="3">
        <f t="shared" si="122"/>
        <v>0</v>
      </c>
      <c r="AN293" s="3">
        <f t="shared" si="123"/>
        <v>0</v>
      </c>
    </row>
    <row r="294" spans="1:40" x14ac:dyDescent="0.25">
      <c r="A294" s="5" t="s">
        <v>509</v>
      </c>
      <c r="B294" s="5" t="s">
        <v>510</v>
      </c>
      <c r="C294" s="18">
        <v>291.79572626499998</v>
      </c>
      <c r="D294" s="6">
        <v>407.66057936499999</v>
      </c>
      <c r="E294" s="6">
        <f t="shared" si="124"/>
        <v>115.8648531</v>
      </c>
      <c r="F294" s="21">
        <f t="shared" si="125"/>
        <v>0.39707522307840476</v>
      </c>
      <c r="G294" s="20">
        <v>27.385932353600001</v>
      </c>
      <c r="H294" s="20">
        <v>27.619395620199999</v>
      </c>
      <c r="I294" s="19">
        <v>57448.34289</v>
      </c>
      <c r="K294" s="22">
        <f t="shared" si="113"/>
        <v>0</v>
      </c>
      <c r="L294" s="22">
        <f t="shared" si="114"/>
        <v>0</v>
      </c>
      <c r="M294" s="22">
        <f t="shared" si="115"/>
        <v>115.8648531</v>
      </c>
      <c r="N294" s="22">
        <f t="shared" si="116"/>
        <v>0</v>
      </c>
      <c r="O294" s="22">
        <f t="shared" si="117"/>
        <v>0</v>
      </c>
      <c r="P294" s="22">
        <f t="shared" si="118"/>
        <v>0</v>
      </c>
      <c r="S294" s="3">
        <f t="shared" si="101"/>
        <v>0</v>
      </c>
      <c r="T294" s="3">
        <f t="shared" si="102"/>
        <v>0</v>
      </c>
      <c r="U294" s="3">
        <f t="shared" si="103"/>
        <v>291.79572626499998</v>
      </c>
      <c r="V294" s="3">
        <f t="shared" si="104"/>
        <v>0</v>
      </c>
      <c r="W294" s="3">
        <f t="shared" si="105"/>
        <v>0</v>
      </c>
      <c r="X294" s="3">
        <f t="shared" si="106"/>
        <v>0</v>
      </c>
      <c r="AA294" s="3">
        <f t="shared" si="107"/>
        <v>0</v>
      </c>
      <c r="AB294" s="3">
        <f t="shared" si="108"/>
        <v>0</v>
      </c>
      <c r="AC294" s="3">
        <f t="shared" si="109"/>
        <v>407.66057936499999</v>
      </c>
      <c r="AD294" s="3">
        <f t="shared" si="110"/>
        <v>0</v>
      </c>
      <c r="AE294" s="3">
        <f t="shared" si="111"/>
        <v>0</v>
      </c>
      <c r="AF294" s="3">
        <f t="shared" si="112"/>
        <v>0</v>
      </c>
      <c r="AJ294" s="3">
        <f t="shared" si="119"/>
        <v>0</v>
      </c>
      <c r="AK294" s="3">
        <f t="shared" si="120"/>
        <v>0</v>
      </c>
      <c r="AL294" s="3">
        <f t="shared" si="121"/>
        <v>115.8648531</v>
      </c>
      <c r="AM294" s="3">
        <f t="shared" si="122"/>
        <v>0</v>
      </c>
      <c r="AN294" s="3">
        <f t="shared" si="123"/>
        <v>0</v>
      </c>
    </row>
    <row r="295" spans="1:40" x14ac:dyDescent="0.25">
      <c r="A295" s="5" t="s">
        <v>511</v>
      </c>
      <c r="B295" s="5" t="s">
        <v>512</v>
      </c>
      <c r="C295" s="18">
        <v>172.26061165600001</v>
      </c>
      <c r="D295" s="6">
        <v>284.08925241499998</v>
      </c>
      <c r="E295" s="6">
        <f t="shared" si="124"/>
        <v>111.82864075899997</v>
      </c>
      <c r="F295" s="21">
        <f t="shared" si="125"/>
        <v>0.64918288449084849</v>
      </c>
      <c r="G295" s="20">
        <v>54.707907512299997</v>
      </c>
      <c r="H295" s="20">
        <v>56.530017565599998</v>
      </c>
      <c r="I295" s="19">
        <v>117582.43653599999</v>
      </c>
      <c r="K295" s="22">
        <f t="shared" si="113"/>
        <v>0</v>
      </c>
      <c r="L295" s="22">
        <f t="shared" si="114"/>
        <v>0</v>
      </c>
      <c r="M295" s="22">
        <f t="shared" si="115"/>
        <v>0</v>
      </c>
      <c r="N295" s="22">
        <f t="shared" si="116"/>
        <v>0</v>
      </c>
      <c r="O295" s="22">
        <f t="shared" si="117"/>
        <v>111.82864075899997</v>
      </c>
      <c r="P295" s="22">
        <f t="shared" si="118"/>
        <v>0</v>
      </c>
      <c r="S295" s="3">
        <f t="shared" si="101"/>
        <v>0</v>
      </c>
      <c r="T295" s="3">
        <f t="shared" si="102"/>
        <v>0</v>
      </c>
      <c r="U295" s="3">
        <f t="shared" si="103"/>
        <v>0</v>
      </c>
      <c r="V295" s="3">
        <f t="shared" si="104"/>
        <v>0</v>
      </c>
      <c r="W295" s="3">
        <f t="shared" si="105"/>
        <v>172.26061165600001</v>
      </c>
      <c r="X295" s="3">
        <f t="shared" si="106"/>
        <v>0</v>
      </c>
      <c r="AA295" s="3">
        <f t="shared" si="107"/>
        <v>0</v>
      </c>
      <c r="AB295" s="3">
        <f t="shared" si="108"/>
        <v>0</v>
      </c>
      <c r="AC295" s="3">
        <f t="shared" si="109"/>
        <v>0</v>
      </c>
      <c r="AD295" s="3">
        <f t="shared" si="110"/>
        <v>0</v>
      </c>
      <c r="AE295" s="3">
        <f t="shared" si="111"/>
        <v>284.08925241499998</v>
      </c>
      <c r="AF295" s="3">
        <f t="shared" si="112"/>
        <v>0</v>
      </c>
      <c r="AJ295" s="3">
        <f t="shared" si="119"/>
        <v>0</v>
      </c>
      <c r="AK295" s="3">
        <f t="shared" si="120"/>
        <v>0</v>
      </c>
      <c r="AL295" s="3">
        <f t="shared" si="121"/>
        <v>0</v>
      </c>
      <c r="AM295" s="3">
        <f t="shared" si="122"/>
        <v>0</v>
      </c>
      <c r="AN295" s="3">
        <f t="shared" si="123"/>
        <v>0</v>
      </c>
    </row>
    <row r="296" spans="1:40" x14ac:dyDescent="0.25">
      <c r="A296" s="5" t="s">
        <v>513</v>
      </c>
      <c r="B296" s="5" t="s">
        <v>514</v>
      </c>
      <c r="C296" s="18">
        <v>962.92909876299996</v>
      </c>
      <c r="D296" s="6">
        <v>1377.84976112</v>
      </c>
      <c r="E296" s="6">
        <f t="shared" si="124"/>
        <v>414.92066235700008</v>
      </c>
      <c r="F296" s="21">
        <f t="shared" si="125"/>
        <v>0.43089430248812333</v>
      </c>
      <c r="G296" s="20">
        <v>59.579713416300002</v>
      </c>
      <c r="H296" s="20">
        <v>60.985815436700001</v>
      </c>
      <c r="I296" s="19">
        <v>126850.49610800001</v>
      </c>
      <c r="K296" s="22">
        <f t="shared" si="113"/>
        <v>0</v>
      </c>
      <c r="L296" s="22">
        <f t="shared" si="114"/>
        <v>0</v>
      </c>
      <c r="M296" s="22">
        <f t="shared" si="115"/>
        <v>0</v>
      </c>
      <c r="N296" s="22">
        <f t="shared" si="116"/>
        <v>0</v>
      </c>
      <c r="O296" s="22">
        <f t="shared" si="117"/>
        <v>0</v>
      </c>
      <c r="P296" s="22">
        <f t="shared" si="118"/>
        <v>414.92066235700008</v>
      </c>
      <c r="S296" s="3">
        <f t="shared" si="101"/>
        <v>0</v>
      </c>
      <c r="T296" s="3">
        <f t="shared" si="102"/>
        <v>0</v>
      </c>
      <c r="U296" s="3">
        <f t="shared" si="103"/>
        <v>0</v>
      </c>
      <c r="V296" s="3">
        <f t="shared" si="104"/>
        <v>0</v>
      </c>
      <c r="W296" s="3">
        <f t="shared" si="105"/>
        <v>0</v>
      </c>
      <c r="X296" s="3">
        <f t="shared" si="106"/>
        <v>962.92909876299996</v>
      </c>
      <c r="AA296" s="3">
        <f t="shared" si="107"/>
        <v>0</v>
      </c>
      <c r="AB296" s="3">
        <f t="shared" si="108"/>
        <v>0</v>
      </c>
      <c r="AC296" s="3">
        <f t="shared" si="109"/>
        <v>0</v>
      </c>
      <c r="AD296" s="3">
        <f t="shared" si="110"/>
        <v>0</v>
      </c>
      <c r="AE296" s="3">
        <f t="shared" si="111"/>
        <v>0</v>
      </c>
      <c r="AF296" s="3">
        <f t="shared" si="112"/>
        <v>1377.84976112</v>
      </c>
      <c r="AJ296" s="3">
        <f t="shared" si="119"/>
        <v>0</v>
      </c>
      <c r="AK296" s="3">
        <f t="shared" si="120"/>
        <v>0</v>
      </c>
      <c r="AL296" s="3">
        <f t="shared" si="121"/>
        <v>0</v>
      </c>
      <c r="AM296" s="3">
        <f t="shared" si="122"/>
        <v>0</v>
      </c>
      <c r="AN296" s="3">
        <f t="shared" si="123"/>
        <v>0</v>
      </c>
    </row>
    <row r="297" spans="1:40" x14ac:dyDescent="0.25">
      <c r="A297" s="5" t="s">
        <v>515</v>
      </c>
      <c r="B297" s="5" t="s">
        <v>516</v>
      </c>
      <c r="C297" s="18">
        <v>273.84210036000002</v>
      </c>
      <c r="D297" s="6">
        <v>284.85544983599999</v>
      </c>
      <c r="E297" s="6">
        <f t="shared" si="124"/>
        <v>11.013349475999973</v>
      </c>
      <c r="F297" s="21">
        <f t="shared" si="125"/>
        <v>4.0217882719718899E-2</v>
      </c>
      <c r="G297" s="20">
        <v>126.189399956</v>
      </c>
      <c r="H297" s="20">
        <v>121.538916145</v>
      </c>
      <c r="I297" s="19">
        <v>252800.94558199999</v>
      </c>
      <c r="K297" s="22">
        <f t="shared" si="113"/>
        <v>0</v>
      </c>
      <c r="L297" s="22">
        <f t="shared" si="114"/>
        <v>0</v>
      </c>
      <c r="M297" s="22">
        <f t="shared" si="115"/>
        <v>0</v>
      </c>
      <c r="N297" s="22">
        <f t="shared" si="116"/>
        <v>0</v>
      </c>
      <c r="O297" s="22">
        <f t="shared" si="117"/>
        <v>0</v>
      </c>
      <c r="P297" s="22">
        <f t="shared" si="118"/>
        <v>11.013349475999973</v>
      </c>
      <c r="S297" s="3">
        <f t="shared" si="101"/>
        <v>0</v>
      </c>
      <c r="T297" s="3">
        <f t="shared" si="102"/>
        <v>0</v>
      </c>
      <c r="U297" s="3">
        <f t="shared" si="103"/>
        <v>0</v>
      </c>
      <c r="V297" s="3">
        <f t="shared" si="104"/>
        <v>0</v>
      </c>
      <c r="W297" s="3">
        <f t="shared" si="105"/>
        <v>0</v>
      </c>
      <c r="X297" s="3">
        <f t="shared" si="106"/>
        <v>273.84210036000002</v>
      </c>
      <c r="AA297" s="3">
        <f t="shared" si="107"/>
        <v>0</v>
      </c>
      <c r="AB297" s="3">
        <f t="shared" si="108"/>
        <v>0</v>
      </c>
      <c r="AC297" s="3">
        <f t="shared" si="109"/>
        <v>0</v>
      </c>
      <c r="AD297" s="3">
        <f t="shared" si="110"/>
        <v>0</v>
      </c>
      <c r="AE297" s="3">
        <f t="shared" si="111"/>
        <v>0</v>
      </c>
      <c r="AF297" s="3">
        <f t="shared" si="112"/>
        <v>284.85544983599999</v>
      </c>
      <c r="AJ297" s="3">
        <f t="shared" si="119"/>
        <v>0</v>
      </c>
      <c r="AK297" s="3">
        <f t="shared" si="120"/>
        <v>0</v>
      </c>
      <c r="AL297" s="3">
        <f t="shared" si="121"/>
        <v>0</v>
      </c>
      <c r="AM297" s="3">
        <f t="shared" si="122"/>
        <v>0</v>
      </c>
      <c r="AN297" s="3">
        <f t="shared" si="123"/>
        <v>0</v>
      </c>
    </row>
    <row r="298" spans="1:40" x14ac:dyDescent="0.25">
      <c r="A298" s="5" t="s">
        <v>517</v>
      </c>
      <c r="B298" s="5" t="s">
        <v>518</v>
      </c>
      <c r="C298" s="18">
        <v>723.55026505399996</v>
      </c>
      <c r="D298" s="6">
        <v>979.00909911500003</v>
      </c>
      <c r="E298" s="6">
        <f t="shared" si="124"/>
        <v>255.45883406100006</v>
      </c>
      <c r="F298" s="21">
        <f t="shared" si="125"/>
        <v>0.3530630094398966</v>
      </c>
      <c r="G298" s="20">
        <v>90.451860290799999</v>
      </c>
      <c r="H298" s="20">
        <v>84.614616050600006</v>
      </c>
      <c r="I298" s="19">
        <v>175998.401385</v>
      </c>
      <c r="K298" s="22">
        <f t="shared" si="113"/>
        <v>0</v>
      </c>
      <c r="L298" s="22">
        <f t="shared" si="114"/>
        <v>0</v>
      </c>
      <c r="M298" s="22">
        <f t="shared" si="115"/>
        <v>0</v>
      </c>
      <c r="N298" s="22">
        <f t="shared" si="116"/>
        <v>0</v>
      </c>
      <c r="O298" s="22">
        <f t="shared" si="117"/>
        <v>0</v>
      </c>
      <c r="P298" s="22">
        <f t="shared" si="118"/>
        <v>255.45883406100006</v>
      </c>
      <c r="S298" s="3">
        <f t="shared" si="101"/>
        <v>0</v>
      </c>
      <c r="T298" s="3">
        <f t="shared" si="102"/>
        <v>0</v>
      </c>
      <c r="U298" s="3">
        <f t="shared" si="103"/>
        <v>0</v>
      </c>
      <c r="V298" s="3">
        <f t="shared" si="104"/>
        <v>0</v>
      </c>
      <c r="W298" s="3">
        <f t="shared" si="105"/>
        <v>0</v>
      </c>
      <c r="X298" s="3">
        <f t="shared" si="106"/>
        <v>723.55026505399996</v>
      </c>
      <c r="AA298" s="3">
        <f t="shared" si="107"/>
        <v>0</v>
      </c>
      <c r="AB298" s="3">
        <f t="shared" si="108"/>
        <v>0</v>
      </c>
      <c r="AC298" s="3">
        <f t="shared" si="109"/>
        <v>0</v>
      </c>
      <c r="AD298" s="3">
        <f t="shared" si="110"/>
        <v>0</v>
      </c>
      <c r="AE298" s="3">
        <f t="shared" si="111"/>
        <v>0</v>
      </c>
      <c r="AF298" s="3">
        <f t="shared" si="112"/>
        <v>979.00909911500003</v>
      </c>
      <c r="AJ298" s="3">
        <f t="shared" si="119"/>
        <v>0</v>
      </c>
      <c r="AK298" s="3">
        <f t="shared" si="120"/>
        <v>0</v>
      </c>
      <c r="AL298" s="3">
        <f t="shared" si="121"/>
        <v>0</v>
      </c>
      <c r="AM298" s="3">
        <f t="shared" si="122"/>
        <v>0</v>
      </c>
      <c r="AN298" s="3">
        <f t="shared" si="123"/>
        <v>0</v>
      </c>
    </row>
    <row r="299" spans="1:40" x14ac:dyDescent="0.25">
      <c r="A299" s="5" t="s">
        <v>519</v>
      </c>
      <c r="B299" s="5" t="s">
        <v>520</v>
      </c>
      <c r="C299" s="18">
        <v>440.08972440100001</v>
      </c>
      <c r="D299" s="6">
        <v>459.86093370899999</v>
      </c>
      <c r="E299" s="6">
        <f t="shared" si="124"/>
        <v>19.771209307999982</v>
      </c>
      <c r="F299" s="21">
        <f t="shared" si="125"/>
        <v>4.4925405461148406E-2</v>
      </c>
      <c r="G299" s="20">
        <v>75.653168416300005</v>
      </c>
      <c r="H299" s="20">
        <v>66.541563256299995</v>
      </c>
      <c r="I299" s="19">
        <v>138406.451573</v>
      </c>
      <c r="K299" s="22">
        <f t="shared" si="113"/>
        <v>0</v>
      </c>
      <c r="L299" s="22">
        <f t="shared" si="114"/>
        <v>0</v>
      </c>
      <c r="M299" s="22">
        <f t="shared" si="115"/>
        <v>0</v>
      </c>
      <c r="N299" s="22">
        <f t="shared" si="116"/>
        <v>0</v>
      </c>
      <c r="O299" s="22">
        <f t="shared" si="117"/>
        <v>0</v>
      </c>
      <c r="P299" s="22">
        <f t="shared" si="118"/>
        <v>19.771209307999982</v>
      </c>
      <c r="S299" s="3">
        <f t="shared" si="101"/>
        <v>0</v>
      </c>
      <c r="T299" s="3">
        <f t="shared" si="102"/>
        <v>0</v>
      </c>
      <c r="U299" s="3">
        <f t="shared" si="103"/>
        <v>0</v>
      </c>
      <c r="V299" s="3">
        <f t="shared" si="104"/>
        <v>0</v>
      </c>
      <c r="W299" s="3">
        <f t="shared" si="105"/>
        <v>0</v>
      </c>
      <c r="X299" s="3">
        <f t="shared" si="106"/>
        <v>440.08972440100001</v>
      </c>
      <c r="AA299" s="3">
        <f t="shared" si="107"/>
        <v>0</v>
      </c>
      <c r="AB299" s="3">
        <f t="shared" si="108"/>
        <v>0</v>
      </c>
      <c r="AC299" s="3">
        <f t="shared" si="109"/>
        <v>0</v>
      </c>
      <c r="AD299" s="3">
        <f t="shared" si="110"/>
        <v>0</v>
      </c>
      <c r="AE299" s="3">
        <f t="shared" si="111"/>
        <v>0</v>
      </c>
      <c r="AF299" s="3">
        <f t="shared" si="112"/>
        <v>459.86093370899999</v>
      </c>
      <c r="AJ299" s="3">
        <f t="shared" si="119"/>
        <v>0</v>
      </c>
      <c r="AK299" s="3">
        <f t="shared" si="120"/>
        <v>0</v>
      </c>
      <c r="AL299" s="3">
        <f t="shared" si="121"/>
        <v>0</v>
      </c>
      <c r="AM299" s="3">
        <f t="shared" si="122"/>
        <v>0</v>
      </c>
      <c r="AN299" s="3">
        <f t="shared" si="123"/>
        <v>0</v>
      </c>
    </row>
    <row r="300" spans="1:40" x14ac:dyDescent="0.25">
      <c r="A300" s="5" t="s">
        <v>521</v>
      </c>
      <c r="B300" s="5" t="s">
        <v>522</v>
      </c>
      <c r="C300" s="18">
        <v>208.772960974</v>
      </c>
      <c r="D300" s="6">
        <v>250.85710894600001</v>
      </c>
      <c r="E300" s="6">
        <f t="shared" si="124"/>
        <v>42.084147972000011</v>
      </c>
      <c r="F300" s="21">
        <f t="shared" si="125"/>
        <v>0.20157853668244449</v>
      </c>
      <c r="G300" s="20">
        <v>132.337623963</v>
      </c>
      <c r="H300" s="20">
        <v>128.48079590500001</v>
      </c>
      <c r="I300" s="19">
        <v>267240.055482</v>
      </c>
      <c r="K300" s="22">
        <f t="shared" si="113"/>
        <v>0</v>
      </c>
      <c r="L300" s="22">
        <f t="shared" si="114"/>
        <v>0</v>
      </c>
      <c r="M300" s="22">
        <f t="shared" si="115"/>
        <v>0</v>
      </c>
      <c r="N300" s="22">
        <f t="shared" si="116"/>
        <v>0</v>
      </c>
      <c r="O300" s="22">
        <f t="shared" si="117"/>
        <v>0</v>
      </c>
      <c r="P300" s="22">
        <f t="shared" si="118"/>
        <v>42.084147972000011</v>
      </c>
      <c r="S300" s="3">
        <f t="shared" si="101"/>
        <v>0</v>
      </c>
      <c r="T300" s="3">
        <f t="shared" si="102"/>
        <v>0</v>
      </c>
      <c r="U300" s="3">
        <f t="shared" si="103"/>
        <v>0</v>
      </c>
      <c r="V300" s="3">
        <f t="shared" si="104"/>
        <v>0</v>
      </c>
      <c r="W300" s="3">
        <f t="shared" si="105"/>
        <v>0</v>
      </c>
      <c r="X300" s="3">
        <f t="shared" si="106"/>
        <v>208.772960974</v>
      </c>
      <c r="AA300" s="3">
        <f t="shared" si="107"/>
        <v>0</v>
      </c>
      <c r="AB300" s="3">
        <f t="shared" si="108"/>
        <v>0</v>
      </c>
      <c r="AC300" s="3">
        <f t="shared" si="109"/>
        <v>0</v>
      </c>
      <c r="AD300" s="3">
        <f t="shared" si="110"/>
        <v>0</v>
      </c>
      <c r="AE300" s="3">
        <f t="shared" si="111"/>
        <v>0</v>
      </c>
      <c r="AF300" s="3">
        <f t="shared" si="112"/>
        <v>250.85710894600001</v>
      </c>
      <c r="AJ300" s="3">
        <f t="shared" si="119"/>
        <v>0</v>
      </c>
      <c r="AK300" s="3">
        <f t="shared" si="120"/>
        <v>0</v>
      </c>
      <c r="AL300" s="3">
        <f t="shared" si="121"/>
        <v>0</v>
      </c>
      <c r="AM300" s="3">
        <f t="shared" si="122"/>
        <v>0</v>
      </c>
      <c r="AN300" s="3">
        <f t="shared" si="123"/>
        <v>0</v>
      </c>
    </row>
    <row r="301" spans="1:40" x14ac:dyDescent="0.25">
      <c r="A301" s="5" t="s">
        <v>523</v>
      </c>
      <c r="B301" s="5" t="s">
        <v>524</v>
      </c>
      <c r="C301" s="18">
        <v>248.366085975</v>
      </c>
      <c r="D301" s="6">
        <v>281.53601383199998</v>
      </c>
      <c r="E301" s="6">
        <f t="shared" si="124"/>
        <v>33.169927856999976</v>
      </c>
      <c r="F301" s="21">
        <f t="shared" si="125"/>
        <v>0.13355256506453458</v>
      </c>
      <c r="G301" s="20">
        <v>72.737000323800004</v>
      </c>
      <c r="H301" s="20">
        <v>65.945430197899995</v>
      </c>
      <c r="I301" s="19">
        <v>137166.49481199999</v>
      </c>
      <c r="K301" s="22">
        <f t="shared" si="113"/>
        <v>0</v>
      </c>
      <c r="L301" s="22">
        <f t="shared" si="114"/>
        <v>0</v>
      </c>
      <c r="M301" s="22">
        <f t="shared" si="115"/>
        <v>0</v>
      </c>
      <c r="N301" s="22">
        <f t="shared" si="116"/>
        <v>0</v>
      </c>
      <c r="O301" s="22">
        <f t="shared" si="117"/>
        <v>0</v>
      </c>
      <c r="P301" s="22">
        <f t="shared" si="118"/>
        <v>33.169927856999976</v>
      </c>
      <c r="S301" s="3">
        <f t="shared" si="101"/>
        <v>0</v>
      </c>
      <c r="T301" s="3">
        <f t="shared" si="102"/>
        <v>0</v>
      </c>
      <c r="U301" s="3">
        <f t="shared" si="103"/>
        <v>0</v>
      </c>
      <c r="V301" s="3">
        <f t="shared" si="104"/>
        <v>0</v>
      </c>
      <c r="W301" s="3">
        <f t="shared" si="105"/>
        <v>0</v>
      </c>
      <c r="X301" s="3">
        <f t="shared" si="106"/>
        <v>248.366085975</v>
      </c>
      <c r="AA301" s="3">
        <f t="shared" si="107"/>
        <v>0</v>
      </c>
      <c r="AB301" s="3">
        <f t="shared" si="108"/>
        <v>0</v>
      </c>
      <c r="AC301" s="3">
        <f t="shared" si="109"/>
        <v>0</v>
      </c>
      <c r="AD301" s="3">
        <f t="shared" si="110"/>
        <v>0</v>
      </c>
      <c r="AE301" s="3">
        <f t="shared" si="111"/>
        <v>0</v>
      </c>
      <c r="AF301" s="3">
        <f t="shared" si="112"/>
        <v>281.53601383199998</v>
      </c>
      <c r="AJ301" s="3">
        <f t="shared" si="119"/>
        <v>0</v>
      </c>
      <c r="AK301" s="3">
        <f t="shared" si="120"/>
        <v>0</v>
      </c>
      <c r="AL301" s="3">
        <f t="shared" si="121"/>
        <v>0</v>
      </c>
      <c r="AM301" s="3">
        <f t="shared" si="122"/>
        <v>0</v>
      </c>
      <c r="AN301" s="3">
        <f t="shared" si="123"/>
        <v>0</v>
      </c>
    </row>
    <row r="302" spans="1:40" x14ac:dyDescent="0.25">
      <c r="A302" s="5" t="s">
        <v>525</v>
      </c>
      <c r="B302" s="5" t="s">
        <v>526</v>
      </c>
      <c r="C302" s="18">
        <v>115.884061176</v>
      </c>
      <c r="D302" s="6">
        <v>188.89276738199999</v>
      </c>
      <c r="E302" s="6">
        <f t="shared" si="124"/>
        <v>73.008706205999985</v>
      </c>
      <c r="F302" s="21">
        <f t="shared" si="125"/>
        <v>0.63001508115181892</v>
      </c>
      <c r="G302" s="20">
        <v>59.663689054800003</v>
      </c>
      <c r="H302" s="20">
        <v>56.317642276599997</v>
      </c>
      <c r="I302" s="19">
        <v>117140.695935</v>
      </c>
      <c r="K302" s="22">
        <f t="shared" si="113"/>
        <v>0</v>
      </c>
      <c r="L302" s="22">
        <f t="shared" si="114"/>
        <v>0</v>
      </c>
      <c r="M302" s="22">
        <f t="shared" si="115"/>
        <v>0</v>
      </c>
      <c r="N302" s="22">
        <f t="shared" si="116"/>
        <v>0</v>
      </c>
      <c r="O302" s="22">
        <f t="shared" si="117"/>
        <v>73.008706205999985</v>
      </c>
      <c r="P302" s="22">
        <f t="shared" si="118"/>
        <v>0</v>
      </c>
      <c r="S302" s="3">
        <f t="shared" si="101"/>
        <v>0</v>
      </c>
      <c r="T302" s="3">
        <f t="shared" si="102"/>
        <v>0</v>
      </c>
      <c r="U302" s="3">
        <f t="shared" si="103"/>
        <v>0</v>
      </c>
      <c r="V302" s="3">
        <f t="shared" si="104"/>
        <v>0</v>
      </c>
      <c r="W302" s="3">
        <f t="shared" si="105"/>
        <v>115.884061176</v>
      </c>
      <c r="X302" s="3">
        <f t="shared" si="106"/>
        <v>0</v>
      </c>
      <c r="AA302" s="3">
        <f t="shared" si="107"/>
        <v>0</v>
      </c>
      <c r="AB302" s="3">
        <f t="shared" si="108"/>
        <v>0</v>
      </c>
      <c r="AC302" s="3">
        <f t="shared" si="109"/>
        <v>0</v>
      </c>
      <c r="AD302" s="3">
        <f t="shared" si="110"/>
        <v>0</v>
      </c>
      <c r="AE302" s="3">
        <f t="shared" si="111"/>
        <v>188.89276738199999</v>
      </c>
      <c r="AF302" s="3">
        <f t="shared" si="112"/>
        <v>0</v>
      </c>
      <c r="AJ302" s="3">
        <f t="shared" si="119"/>
        <v>0</v>
      </c>
      <c r="AK302" s="3">
        <f t="shared" si="120"/>
        <v>0</v>
      </c>
      <c r="AL302" s="3">
        <f t="shared" si="121"/>
        <v>0</v>
      </c>
      <c r="AM302" s="3">
        <f t="shared" si="122"/>
        <v>0</v>
      </c>
      <c r="AN302" s="3">
        <f t="shared" si="123"/>
        <v>0</v>
      </c>
    </row>
    <row r="303" spans="1:40" x14ac:dyDescent="0.25">
      <c r="A303" s="5" t="s">
        <v>527</v>
      </c>
      <c r="B303" s="5" t="s">
        <v>528</v>
      </c>
      <c r="C303" s="18">
        <v>240.105328138</v>
      </c>
      <c r="D303" s="6">
        <v>194.93774339699999</v>
      </c>
      <c r="E303" s="6">
        <f t="shared" si="124"/>
        <v>-45.167584741000013</v>
      </c>
      <c r="F303" s="21">
        <f t="shared" si="125"/>
        <v>-0.18811571193055759</v>
      </c>
      <c r="G303" s="20">
        <v>120.19403797699999</v>
      </c>
      <c r="H303" s="20">
        <v>112.256679791</v>
      </c>
      <c r="I303" s="19">
        <v>233493.89396399999</v>
      </c>
      <c r="K303" s="22">
        <f t="shared" si="113"/>
        <v>0</v>
      </c>
      <c r="L303" s="22">
        <f t="shared" si="114"/>
        <v>0</v>
      </c>
      <c r="M303" s="22">
        <f t="shared" si="115"/>
        <v>0</v>
      </c>
      <c r="N303" s="22">
        <f t="shared" si="116"/>
        <v>0</v>
      </c>
      <c r="O303" s="22">
        <f t="shared" si="117"/>
        <v>0</v>
      </c>
      <c r="P303" s="22">
        <f t="shared" si="118"/>
        <v>-45.167584741000013</v>
      </c>
      <c r="S303" s="3">
        <f t="shared" si="101"/>
        <v>0</v>
      </c>
      <c r="T303" s="3">
        <f t="shared" si="102"/>
        <v>0</v>
      </c>
      <c r="U303" s="3">
        <f t="shared" si="103"/>
        <v>0</v>
      </c>
      <c r="V303" s="3">
        <f t="shared" si="104"/>
        <v>0</v>
      </c>
      <c r="W303" s="3">
        <f t="shared" si="105"/>
        <v>0</v>
      </c>
      <c r="X303" s="3">
        <f t="shared" si="106"/>
        <v>240.105328138</v>
      </c>
      <c r="AA303" s="3">
        <f t="shared" si="107"/>
        <v>0</v>
      </c>
      <c r="AB303" s="3">
        <f t="shared" si="108"/>
        <v>0</v>
      </c>
      <c r="AC303" s="3">
        <f t="shared" si="109"/>
        <v>0</v>
      </c>
      <c r="AD303" s="3">
        <f t="shared" si="110"/>
        <v>0</v>
      </c>
      <c r="AE303" s="3">
        <f t="shared" si="111"/>
        <v>0</v>
      </c>
      <c r="AF303" s="3">
        <f t="shared" si="112"/>
        <v>194.93774339699999</v>
      </c>
      <c r="AJ303" s="3">
        <f t="shared" si="119"/>
        <v>0</v>
      </c>
      <c r="AK303" s="3">
        <f t="shared" si="120"/>
        <v>0</v>
      </c>
      <c r="AL303" s="3">
        <f t="shared" si="121"/>
        <v>0</v>
      </c>
      <c r="AM303" s="3">
        <f t="shared" si="122"/>
        <v>0</v>
      </c>
      <c r="AN303" s="3">
        <f t="shared" si="123"/>
        <v>0</v>
      </c>
    </row>
    <row r="304" spans="1:40" x14ac:dyDescent="0.25">
      <c r="A304" s="5" t="s">
        <v>529</v>
      </c>
      <c r="B304" s="5" t="s">
        <v>530</v>
      </c>
      <c r="C304" s="18">
        <v>1289.4566860499999</v>
      </c>
      <c r="D304" s="6">
        <v>1871.5647638600001</v>
      </c>
      <c r="E304" s="6">
        <f t="shared" si="124"/>
        <v>582.10807781000017</v>
      </c>
      <c r="F304" s="21">
        <f t="shared" si="125"/>
        <v>0.45143670517012496</v>
      </c>
      <c r="G304" s="20">
        <v>128.37281104300001</v>
      </c>
      <c r="H304" s="20">
        <v>126.357999363</v>
      </c>
      <c r="I304" s="19">
        <v>262824.63867499999</v>
      </c>
      <c r="K304" s="22">
        <f t="shared" si="113"/>
        <v>0</v>
      </c>
      <c r="L304" s="22">
        <f t="shared" si="114"/>
        <v>0</v>
      </c>
      <c r="M304" s="22">
        <f t="shared" si="115"/>
        <v>0</v>
      </c>
      <c r="N304" s="22">
        <f t="shared" si="116"/>
        <v>0</v>
      </c>
      <c r="O304" s="22">
        <f t="shared" si="117"/>
        <v>0</v>
      </c>
      <c r="P304" s="22">
        <f t="shared" si="118"/>
        <v>582.10807781000017</v>
      </c>
      <c r="S304" s="3">
        <f t="shared" si="101"/>
        <v>0</v>
      </c>
      <c r="T304" s="3">
        <f t="shared" si="102"/>
        <v>0</v>
      </c>
      <c r="U304" s="3">
        <f t="shared" si="103"/>
        <v>0</v>
      </c>
      <c r="V304" s="3">
        <f t="shared" si="104"/>
        <v>0</v>
      </c>
      <c r="W304" s="3">
        <f t="shared" si="105"/>
        <v>0</v>
      </c>
      <c r="X304" s="3">
        <f t="shared" si="106"/>
        <v>1289.4566860499999</v>
      </c>
      <c r="AA304" s="3">
        <f t="shared" si="107"/>
        <v>0</v>
      </c>
      <c r="AB304" s="3">
        <f t="shared" si="108"/>
        <v>0</v>
      </c>
      <c r="AC304" s="3">
        <f t="shared" si="109"/>
        <v>0</v>
      </c>
      <c r="AD304" s="3">
        <f t="shared" si="110"/>
        <v>0</v>
      </c>
      <c r="AE304" s="3">
        <f t="shared" si="111"/>
        <v>0</v>
      </c>
      <c r="AF304" s="3">
        <f t="shared" si="112"/>
        <v>1871.5647638600001</v>
      </c>
      <c r="AJ304" s="3">
        <f t="shared" si="119"/>
        <v>0</v>
      </c>
      <c r="AK304" s="3">
        <f t="shared" si="120"/>
        <v>0</v>
      </c>
      <c r="AL304" s="3">
        <f t="shared" si="121"/>
        <v>0</v>
      </c>
      <c r="AM304" s="3">
        <f t="shared" si="122"/>
        <v>0</v>
      </c>
      <c r="AN304" s="3">
        <f t="shared" si="123"/>
        <v>0</v>
      </c>
    </row>
    <row r="305" spans="1:40" x14ac:dyDescent="0.25">
      <c r="A305" s="5" t="s">
        <v>531</v>
      </c>
      <c r="B305" s="5" t="s">
        <v>532</v>
      </c>
      <c r="C305" s="18">
        <v>255.79986716499999</v>
      </c>
      <c r="D305" s="6">
        <v>425.82319898399999</v>
      </c>
      <c r="E305" s="6">
        <f t="shared" si="124"/>
        <v>170.02333181899999</v>
      </c>
      <c r="F305" s="21">
        <f t="shared" si="125"/>
        <v>0.66467326079309064</v>
      </c>
      <c r="G305" s="20">
        <v>51.299751477900003</v>
      </c>
      <c r="H305" s="20">
        <v>50.519529169000002</v>
      </c>
      <c r="I305" s="19">
        <v>105080.620672</v>
      </c>
      <c r="K305" s="22">
        <f t="shared" si="113"/>
        <v>0</v>
      </c>
      <c r="L305" s="22">
        <f t="shared" si="114"/>
        <v>0</v>
      </c>
      <c r="M305" s="22">
        <f t="shared" si="115"/>
        <v>0</v>
      </c>
      <c r="N305" s="22">
        <f t="shared" si="116"/>
        <v>0</v>
      </c>
      <c r="O305" s="22">
        <f t="shared" si="117"/>
        <v>170.02333181899999</v>
      </c>
      <c r="P305" s="22">
        <f t="shared" si="118"/>
        <v>0</v>
      </c>
      <c r="S305" s="3">
        <f t="shared" si="101"/>
        <v>0</v>
      </c>
      <c r="T305" s="3">
        <f t="shared" si="102"/>
        <v>0</v>
      </c>
      <c r="U305" s="3">
        <f t="shared" si="103"/>
        <v>0</v>
      </c>
      <c r="V305" s="3">
        <f t="shared" si="104"/>
        <v>0</v>
      </c>
      <c r="W305" s="3">
        <f t="shared" si="105"/>
        <v>255.79986716499999</v>
      </c>
      <c r="X305" s="3">
        <f t="shared" si="106"/>
        <v>0</v>
      </c>
      <c r="AA305" s="3">
        <f t="shared" si="107"/>
        <v>0</v>
      </c>
      <c r="AB305" s="3">
        <f t="shared" si="108"/>
        <v>0</v>
      </c>
      <c r="AC305" s="3">
        <f t="shared" si="109"/>
        <v>0</v>
      </c>
      <c r="AD305" s="3">
        <f t="shared" si="110"/>
        <v>0</v>
      </c>
      <c r="AE305" s="3">
        <f t="shared" si="111"/>
        <v>425.82319898399999</v>
      </c>
      <c r="AF305" s="3">
        <f t="shared" si="112"/>
        <v>0</v>
      </c>
      <c r="AJ305" s="3">
        <f t="shared" si="119"/>
        <v>0</v>
      </c>
      <c r="AK305" s="3">
        <f t="shared" si="120"/>
        <v>0</v>
      </c>
      <c r="AL305" s="3">
        <f t="shared" si="121"/>
        <v>0</v>
      </c>
      <c r="AM305" s="3">
        <f t="shared" si="122"/>
        <v>0</v>
      </c>
      <c r="AN305" s="3">
        <f t="shared" si="123"/>
        <v>0</v>
      </c>
    </row>
    <row r="306" spans="1:40" x14ac:dyDescent="0.25">
      <c r="A306" s="5" t="s">
        <v>533</v>
      </c>
      <c r="B306" s="5" t="s">
        <v>534</v>
      </c>
      <c r="C306" s="18">
        <v>61.626060975800002</v>
      </c>
      <c r="D306" s="6">
        <v>78.1256248742</v>
      </c>
      <c r="E306" s="6">
        <f t="shared" si="124"/>
        <v>16.499563898399998</v>
      </c>
      <c r="F306" s="21">
        <f t="shared" si="125"/>
        <v>0.26773679247289922</v>
      </c>
      <c r="G306" s="20">
        <v>25.847956075599999</v>
      </c>
      <c r="H306" s="20">
        <v>24.601308718799999</v>
      </c>
      <c r="I306" s="19">
        <v>51170.722135000004</v>
      </c>
      <c r="K306" s="22">
        <f t="shared" si="113"/>
        <v>0</v>
      </c>
      <c r="L306" s="22">
        <f t="shared" si="114"/>
        <v>0</v>
      </c>
      <c r="M306" s="22">
        <f t="shared" si="115"/>
        <v>16.499563898399998</v>
      </c>
      <c r="N306" s="22">
        <f t="shared" si="116"/>
        <v>0</v>
      </c>
      <c r="O306" s="22">
        <f t="shared" si="117"/>
        <v>0</v>
      </c>
      <c r="P306" s="22">
        <f t="shared" si="118"/>
        <v>0</v>
      </c>
      <c r="S306" s="3">
        <f t="shared" si="101"/>
        <v>0</v>
      </c>
      <c r="T306" s="3">
        <f t="shared" si="102"/>
        <v>0</v>
      </c>
      <c r="U306" s="3">
        <f t="shared" si="103"/>
        <v>61.626060975800002</v>
      </c>
      <c r="V306" s="3">
        <f t="shared" si="104"/>
        <v>0</v>
      </c>
      <c r="W306" s="3">
        <f t="shared" si="105"/>
        <v>0</v>
      </c>
      <c r="X306" s="3">
        <f t="shared" si="106"/>
        <v>0</v>
      </c>
      <c r="AA306" s="3">
        <f t="shared" si="107"/>
        <v>0</v>
      </c>
      <c r="AB306" s="3">
        <f t="shared" si="108"/>
        <v>0</v>
      </c>
      <c r="AC306" s="3">
        <f t="shared" si="109"/>
        <v>78.1256248742</v>
      </c>
      <c r="AD306" s="3">
        <f t="shared" si="110"/>
        <v>0</v>
      </c>
      <c r="AE306" s="3">
        <f t="shared" si="111"/>
        <v>0</v>
      </c>
      <c r="AF306" s="3">
        <f t="shared" si="112"/>
        <v>0</v>
      </c>
      <c r="AJ306" s="3">
        <f t="shared" si="119"/>
        <v>0</v>
      </c>
      <c r="AK306" s="3">
        <f t="shared" si="120"/>
        <v>0</v>
      </c>
      <c r="AL306" s="3">
        <f t="shared" si="121"/>
        <v>16.499563898399998</v>
      </c>
      <c r="AM306" s="3">
        <f t="shared" si="122"/>
        <v>0</v>
      </c>
      <c r="AN306" s="3">
        <f t="shared" si="123"/>
        <v>0</v>
      </c>
    </row>
    <row r="307" spans="1:40" x14ac:dyDescent="0.25">
      <c r="A307" s="5" t="s">
        <v>535</v>
      </c>
      <c r="B307" s="5" t="s">
        <v>536</v>
      </c>
      <c r="C307" s="18">
        <v>395.75420742</v>
      </c>
      <c r="D307" s="6">
        <v>559.79864915600001</v>
      </c>
      <c r="E307" s="6">
        <f t="shared" si="124"/>
        <v>164.04444173600001</v>
      </c>
      <c r="F307" s="21">
        <f t="shared" si="125"/>
        <v>0.41451092284132163</v>
      </c>
      <c r="G307" s="20">
        <v>37.902484811000001</v>
      </c>
      <c r="H307" s="20">
        <v>38.0637558321</v>
      </c>
      <c r="I307" s="19">
        <v>79172.6121308</v>
      </c>
      <c r="K307" s="22">
        <f t="shared" si="113"/>
        <v>0</v>
      </c>
      <c r="L307" s="22">
        <f t="shared" si="114"/>
        <v>0</v>
      </c>
      <c r="M307" s="22">
        <f t="shared" si="115"/>
        <v>0</v>
      </c>
      <c r="N307" s="22">
        <f t="shared" si="116"/>
        <v>164.04444173600001</v>
      </c>
      <c r="O307" s="22">
        <f t="shared" si="117"/>
        <v>0</v>
      </c>
      <c r="P307" s="22">
        <f t="shared" si="118"/>
        <v>0</v>
      </c>
      <c r="S307" s="3">
        <f t="shared" si="101"/>
        <v>0</v>
      </c>
      <c r="T307" s="3">
        <f t="shared" si="102"/>
        <v>0</v>
      </c>
      <c r="U307" s="3">
        <f t="shared" si="103"/>
        <v>0</v>
      </c>
      <c r="V307" s="3">
        <f t="shared" si="104"/>
        <v>395.75420742</v>
      </c>
      <c r="W307" s="3">
        <f t="shared" si="105"/>
        <v>0</v>
      </c>
      <c r="X307" s="3">
        <f t="shared" si="106"/>
        <v>0</v>
      </c>
      <c r="AA307" s="3">
        <f t="shared" si="107"/>
        <v>0</v>
      </c>
      <c r="AB307" s="3">
        <f t="shared" si="108"/>
        <v>0</v>
      </c>
      <c r="AC307" s="3">
        <f t="shared" si="109"/>
        <v>0</v>
      </c>
      <c r="AD307" s="3">
        <f t="shared" si="110"/>
        <v>559.79864915600001</v>
      </c>
      <c r="AE307" s="3">
        <f t="shared" si="111"/>
        <v>0</v>
      </c>
      <c r="AF307" s="3">
        <f t="shared" si="112"/>
        <v>0</v>
      </c>
      <c r="AJ307" s="3">
        <f t="shared" si="119"/>
        <v>0</v>
      </c>
      <c r="AK307" s="3">
        <f t="shared" si="120"/>
        <v>0</v>
      </c>
      <c r="AL307" s="3">
        <f t="shared" si="121"/>
        <v>0</v>
      </c>
      <c r="AM307" s="3">
        <f t="shared" si="122"/>
        <v>0</v>
      </c>
      <c r="AN307" s="3">
        <f t="shared" si="123"/>
        <v>0</v>
      </c>
    </row>
    <row r="308" spans="1:40" x14ac:dyDescent="0.25">
      <c r="A308" s="5" t="s">
        <v>537</v>
      </c>
      <c r="B308" s="5" t="s">
        <v>538</v>
      </c>
      <c r="C308" s="18">
        <v>678.54772548999995</v>
      </c>
      <c r="D308" s="6">
        <v>1040.5402067299999</v>
      </c>
      <c r="E308" s="6">
        <f t="shared" si="124"/>
        <v>361.99248123999996</v>
      </c>
      <c r="F308" s="21">
        <f t="shared" si="125"/>
        <v>0.53348123888941512</v>
      </c>
      <c r="G308" s="20">
        <v>47.201191285500002</v>
      </c>
      <c r="H308" s="20">
        <v>44.965741217100003</v>
      </c>
      <c r="I308" s="19">
        <v>93528.741731500006</v>
      </c>
      <c r="K308" s="22">
        <f t="shared" si="113"/>
        <v>0</v>
      </c>
      <c r="L308" s="22">
        <f t="shared" si="114"/>
        <v>0</v>
      </c>
      <c r="M308" s="22">
        <f t="shared" si="115"/>
        <v>0</v>
      </c>
      <c r="N308" s="22">
        <f t="shared" si="116"/>
        <v>361.99248123999996</v>
      </c>
      <c r="O308" s="22">
        <f t="shared" si="117"/>
        <v>0</v>
      </c>
      <c r="P308" s="22">
        <f t="shared" si="118"/>
        <v>0</v>
      </c>
      <c r="S308" s="3">
        <f t="shared" si="101"/>
        <v>0</v>
      </c>
      <c r="T308" s="3">
        <f t="shared" si="102"/>
        <v>0</v>
      </c>
      <c r="U308" s="3">
        <f t="shared" si="103"/>
        <v>0</v>
      </c>
      <c r="V308" s="3">
        <f t="shared" si="104"/>
        <v>678.54772548999995</v>
      </c>
      <c r="W308" s="3">
        <f t="shared" si="105"/>
        <v>0</v>
      </c>
      <c r="X308" s="3">
        <f t="shared" si="106"/>
        <v>0</v>
      </c>
      <c r="AA308" s="3">
        <f t="shared" si="107"/>
        <v>0</v>
      </c>
      <c r="AB308" s="3">
        <f t="shared" si="108"/>
        <v>0</v>
      </c>
      <c r="AC308" s="3">
        <f t="shared" si="109"/>
        <v>0</v>
      </c>
      <c r="AD308" s="3">
        <f t="shared" si="110"/>
        <v>1040.5402067299999</v>
      </c>
      <c r="AE308" s="3">
        <f t="shared" si="111"/>
        <v>0</v>
      </c>
      <c r="AF308" s="3">
        <f t="shared" si="112"/>
        <v>0</v>
      </c>
      <c r="AJ308" s="3">
        <f t="shared" si="119"/>
        <v>0</v>
      </c>
      <c r="AK308" s="3">
        <f t="shared" si="120"/>
        <v>0</v>
      </c>
      <c r="AL308" s="3">
        <f t="shared" si="121"/>
        <v>0</v>
      </c>
      <c r="AM308" s="3">
        <f t="shared" si="122"/>
        <v>0</v>
      </c>
      <c r="AN308" s="3">
        <f t="shared" si="123"/>
        <v>0</v>
      </c>
    </row>
    <row r="309" spans="1:40" x14ac:dyDescent="0.25">
      <c r="A309" s="5" t="s">
        <v>539</v>
      </c>
      <c r="B309" s="5" t="s">
        <v>540</v>
      </c>
      <c r="C309" s="18">
        <v>18.901495216899999</v>
      </c>
      <c r="D309" s="6">
        <v>11.844181111899999</v>
      </c>
      <c r="E309" s="6">
        <f t="shared" si="124"/>
        <v>-7.0573141049999997</v>
      </c>
      <c r="F309" s="21">
        <f t="shared" si="125"/>
        <v>-0.37337332438599835</v>
      </c>
      <c r="G309" s="20">
        <v>34.853217095300003</v>
      </c>
      <c r="H309" s="20">
        <v>34.156637693100002</v>
      </c>
      <c r="I309" s="19">
        <v>71045.806401599999</v>
      </c>
      <c r="K309" s="22">
        <f t="shared" si="113"/>
        <v>0</v>
      </c>
      <c r="L309" s="22">
        <f t="shared" si="114"/>
        <v>0</v>
      </c>
      <c r="M309" s="22">
        <f t="shared" si="115"/>
        <v>-7.0573141049999997</v>
      </c>
      <c r="N309" s="22">
        <f t="shared" si="116"/>
        <v>0</v>
      </c>
      <c r="O309" s="22">
        <f t="shared" si="117"/>
        <v>0</v>
      </c>
      <c r="P309" s="22">
        <f t="shared" si="118"/>
        <v>0</v>
      </c>
      <c r="S309" s="3">
        <f t="shared" si="101"/>
        <v>0</v>
      </c>
      <c r="T309" s="3">
        <f t="shared" si="102"/>
        <v>0</v>
      </c>
      <c r="U309" s="3">
        <f t="shared" si="103"/>
        <v>18.901495216899999</v>
      </c>
      <c r="V309" s="3">
        <f t="shared" si="104"/>
        <v>0</v>
      </c>
      <c r="W309" s="3">
        <f t="shared" si="105"/>
        <v>0</v>
      </c>
      <c r="X309" s="3">
        <f t="shared" si="106"/>
        <v>0</v>
      </c>
      <c r="AA309" s="3">
        <f t="shared" si="107"/>
        <v>0</v>
      </c>
      <c r="AB309" s="3">
        <f t="shared" si="108"/>
        <v>0</v>
      </c>
      <c r="AC309" s="3">
        <f t="shared" si="109"/>
        <v>11.844181111899999</v>
      </c>
      <c r="AD309" s="3">
        <f t="shared" si="110"/>
        <v>0</v>
      </c>
      <c r="AE309" s="3">
        <f t="shared" si="111"/>
        <v>0</v>
      </c>
      <c r="AF309" s="3">
        <f t="shared" si="112"/>
        <v>0</v>
      </c>
      <c r="AJ309" s="3">
        <f t="shared" si="119"/>
        <v>0</v>
      </c>
      <c r="AK309" s="3">
        <f t="shared" si="120"/>
        <v>0</v>
      </c>
      <c r="AL309" s="3">
        <f t="shared" si="121"/>
        <v>0</v>
      </c>
      <c r="AM309" s="3">
        <f t="shared" si="122"/>
        <v>0</v>
      </c>
      <c r="AN309" s="3">
        <f t="shared" si="123"/>
        <v>0</v>
      </c>
    </row>
    <row r="310" spans="1:40" x14ac:dyDescent="0.25">
      <c r="A310" s="5" t="s">
        <v>541</v>
      </c>
      <c r="B310" s="5" t="s">
        <v>542</v>
      </c>
      <c r="C310" s="18">
        <v>89.178110349799994</v>
      </c>
      <c r="D310" s="6">
        <v>82.2395848986</v>
      </c>
      <c r="E310" s="6">
        <f t="shared" si="124"/>
        <v>-6.9385254511999932</v>
      </c>
      <c r="F310" s="21">
        <f t="shared" si="125"/>
        <v>-7.7805253149945838E-2</v>
      </c>
      <c r="G310" s="20">
        <v>24.5182600728</v>
      </c>
      <c r="H310" s="20">
        <v>26.221266179699999</v>
      </c>
      <c r="I310" s="19">
        <v>54540.233653800002</v>
      </c>
      <c r="K310" s="22">
        <f t="shared" si="113"/>
        <v>0</v>
      </c>
      <c r="L310" s="22">
        <f t="shared" si="114"/>
        <v>0</v>
      </c>
      <c r="M310" s="22">
        <f t="shared" si="115"/>
        <v>-6.9385254511999932</v>
      </c>
      <c r="N310" s="22">
        <f t="shared" si="116"/>
        <v>0</v>
      </c>
      <c r="O310" s="22">
        <f t="shared" si="117"/>
        <v>0</v>
      </c>
      <c r="P310" s="22">
        <f t="shared" si="118"/>
        <v>0</v>
      </c>
      <c r="S310" s="3">
        <f t="shared" si="101"/>
        <v>0</v>
      </c>
      <c r="T310" s="3">
        <f t="shared" si="102"/>
        <v>0</v>
      </c>
      <c r="U310" s="3">
        <f t="shared" si="103"/>
        <v>89.178110349799994</v>
      </c>
      <c r="V310" s="3">
        <f t="shared" si="104"/>
        <v>0</v>
      </c>
      <c r="W310" s="3">
        <f t="shared" si="105"/>
        <v>0</v>
      </c>
      <c r="X310" s="3">
        <f t="shared" si="106"/>
        <v>0</v>
      </c>
      <c r="AA310" s="3">
        <f t="shared" si="107"/>
        <v>0</v>
      </c>
      <c r="AB310" s="3">
        <f t="shared" si="108"/>
        <v>0</v>
      </c>
      <c r="AC310" s="3">
        <f t="shared" si="109"/>
        <v>82.2395848986</v>
      </c>
      <c r="AD310" s="3">
        <f t="shared" si="110"/>
        <v>0</v>
      </c>
      <c r="AE310" s="3">
        <f t="shared" si="111"/>
        <v>0</v>
      </c>
      <c r="AF310" s="3">
        <f t="shared" si="112"/>
        <v>0</v>
      </c>
      <c r="AJ310" s="3">
        <f t="shared" si="119"/>
        <v>0</v>
      </c>
      <c r="AK310" s="3">
        <f t="shared" si="120"/>
        <v>0</v>
      </c>
      <c r="AL310" s="3">
        <f t="shared" si="121"/>
        <v>-6.9385254511999932</v>
      </c>
      <c r="AM310" s="3">
        <f t="shared" si="122"/>
        <v>0</v>
      </c>
      <c r="AN310" s="3">
        <f t="shared" si="123"/>
        <v>0</v>
      </c>
    </row>
    <row r="311" spans="1:40" x14ac:dyDescent="0.25">
      <c r="A311" s="5" t="s">
        <v>543</v>
      </c>
      <c r="B311" s="5" t="s">
        <v>544</v>
      </c>
      <c r="C311" s="18">
        <v>433.39602891599998</v>
      </c>
      <c r="D311" s="6">
        <v>683.85607481</v>
      </c>
      <c r="E311" s="6">
        <f t="shared" si="124"/>
        <v>250.46004589400002</v>
      </c>
      <c r="F311" s="21">
        <f t="shared" si="125"/>
        <v>0.57790110933975292</v>
      </c>
      <c r="G311" s="20">
        <v>28.400020726800001</v>
      </c>
      <c r="H311" s="20">
        <v>27.963603683399999</v>
      </c>
      <c r="I311" s="19">
        <v>58164.2956615</v>
      </c>
      <c r="K311" s="22">
        <f t="shared" si="113"/>
        <v>0</v>
      </c>
      <c r="L311" s="22">
        <f t="shared" si="114"/>
        <v>0</v>
      </c>
      <c r="M311" s="22">
        <f t="shared" si="115"/>
        <v>250.46004589400002</v>
      </c>
      <c r="N311" s="22">
        <f t="shared" si="116"/>
        <v>0</v>
      </c>
      <c r="O311" s="22">
        <f t="shared" si="117"/>
        <v>0</v>
      </c>
      <c r="P311" s="22">
        <f t="shared" si="118"/>
        <v>0</v>
      </c>
      <c r="S311" s="3">
        <f t="shared" si="101"/>
        <v>0</v>
      </c>
      <c r="T311" s="3">
        <f t="shared" si="102"/>
        <v>0</v>
      </c>
      <c r="U311" s="3">
        <f t="shared" si="103"/>
        <v>433.39602891599998</v>
      </c>
      <c r="V311" s="3">
        <f t="shared" si="104"/>
        <v>0</v>
      </c>
      <c r="W311" s="3">
        <f t="shared" si="105"/>
        <v>0</v>
      </c>
      <c r="X311" s="3">
        <f t="shared" si="106"/>
        <v>0</v>
      </c>
      <c r="AA311" s="3">
        <f t="shared" si="107"/>
        <v>0</v>
      </c>
      <c r="AB311" s="3">
        <f t="shared" si="108"/>
        <v>0</v>
      </c>
      <c r="AC311" s="3">
        <f t="shared" si="109"/>
        <v>683.85607481</v>
      </c>
      <c r="AD311" s="3">
        <f t="shared" si="110"/>
        <v>0</v>
      </c>
      <c r="AE311" s="3">
        <f t="shared" si="111"/>
        <v>0</v>
      </c>
      <c r="AF311" s="3">
        <f t="shared" si="112"/>
        <v>0</v>
      </c>
      <c r="AJ311" s="3">
        <f t="shared" si="119"/>
        <v>0</v>
      </c>
      <c r="AK311" s="3">
        <f t="shared" si="120"/>
        <v>0</v>
      </c>
      <c r="AL311" s="3">
        <f t="shared" si="121"/>
        <v>0</v>
      </c>
      <c r="AM311" s="3">
        <f t="shared" si="122"/>
        <v>0</v>
      </c>
      <c r="AN311" s="3">
        <f t="shared" si="123"/>
        <v>0</v>
      </c>
    </row>
    <row r="312" spans="1:40" x14ac:dyDescent="0.25">
      <c r="A312" s="5" t="s">
        <v>545</v>
      </c>
      <c r="B312" s="5" t="s">
        <v>546</v>
      </c>
      <c r="C312" s="18">
        <v>663.24945420999995</v>
      </c>
      <c r="D312" s="6">
        <v>984.45737826599998</v>
      </c>
      <c r="E312" s="6">
        <f t="shared" si="124"/>
        <v>321.20792405600002</v>
      </c>
      <c r="F312" s="21">
        <f t="shared" si="125"/>
        <v>0.48429429080886699</v>
      </c>
      <c r="G312" s="20">
        <v>33.885515828800003</v>
      </c>
      <c r="H312" s="20">
        <v>31.2584072977</v>
      </c>
      <c r="I312" s="19">
        <v>65017.487179299998</v>
      </c>
      <c r="K312" s="22">
        <f t="shared" si="113"/>
        <v>0</v>
      </c>
      <c r="L312" s="22">
        <f t="shared" si="114"/>
        <v>0</v>
      </c>
      <c r="M312" s="22">
        <f t="shared" si="115"/>
        <v>321.20792405600002</v>
      </c>
      <c r="N312" s="22">
        <f t="shared" si="116"/>
        <v>0</v>
      </c>
      <c r="O312" s="22">
        <f t="shared" si="117"/>
        <v>0</v>
      </c>
      <c r="P312" s="22">
        <f t="shared" si="118"/>
        <v>0</v>
      </c>
      <c r="S312" s="3">
        <f t="shared" si="101"/>
        <v>0</v>
      </c>
      <c r="T312" s="3">
        <f t="shared" si="102"/>
        <v>0</v>
      </c>
      <c r="U312" s="3">
        <f t="shared" si="103"/>
        <v>663.24945420999995</v>
      </c>
      <c r="V312" s="3">
        <f t="shared" si="104"/>
        <v>0</v>
      </c>
      <c r="W312" s="3">
        <f t="shared" si="105"/>
        <v>0</v>
      </c>
      <c r="X312" s="3">
        <f t="shared" si="106"/>
        <v>0</v>
      </c>
      <c r="AA312" s="3">
        <f t="shared" si="107"/>
        <v>0</v>
      </c>
      <c r="AB312" s="3">
        <f t="shared" si="108"/>
        <v>0</v>
      </c>
      <c r="AC312" s="3">
        <f t="shared" si="109"/>
        <v>984.45737826599998</v>
      </c>
      <c r="AD312" s="3">
        <f t="shared" si="110"/>
        <v>0</v>
      </c>
      <c r="AE312" s="3">
        <f t="shared" si="111"/>
        <v>0</v>
      </c>
      <c r="AF312" s="3">
        <f t="shared" si="112"/>
        <v>0</v>
      </c>
      <c r="AJ312" s="3">
        <f t="shared" si="119"/>
        <v>0</v>
      </c>
      <c r="AK312" s="3">
        <f t="shared" si="120"/>
        <v>0</v>
      </c>
      <c r="AL312" s="3">
        <f t="shared" si="121"/>
        <v>0</v>
      </c>
      <c r="AM312" s="3">
        <f t="shared" si="122"/>
        <v>0</v>
      </c>
      <c r="AN312" s="3">
        <f t="shared" si="123"/>
        <v>0</v>
      </c>
    </row>
    <row r="313" spans="1:40" x14ac:dyDescent="0.25">
      <c r="A313" s="5" t="s">
        <v>547</v>
      </c>
      <c r="B313" s="5" t="s">
        <v>548</v>
      </c>
      <c r="C313" s="18">
        <v>36.824949647799997</v>
      </c>
      <c r="D313" s="6">
        <v>54.826759438000003</v>
      </c>
      <c r="E313" s="6">
        <f t="shared" si="124"/>
        <v>18.001809790200006</v>
      </c>
      <c r="F313" s="21">
        <f t="shared" si="125"/>
        <v>0.48884818478700826</v>
      </c>
      <c r="G313" s="20">
        <v>25.1588025645</v>
      </c>
      <c r="H313" s="20">
        <v>25.697462297200001</v>
      </c>
      <c r="I313" s="19">
        <v>53450.721578199998</v>
      </c>
      <c r="K313" s="22">
        <f t="shared" si="113"/>
        <v>0</v>
      </c>
      <c r="L313" s="22">
        <f t="shared" si="114"/>
        <v>0</v>
      </c>
      <c r="M313" s="22">
        <f t="shared" si="115"/>
        <v>18.001809790200006</v>
      </c>
      <c r="N313" s="22">
        <f t="shared" si="116"/>
        <v>0</v>
      </c>
      <c r="O313" s="22">
        <f t="shared" si="117"/>
        <v>0</v>
      </c>
      <c r="P313" s="22">
        <f t="shared" si="118"/>
        <v>0</v>
      </c>
      <c r="S313" s="3">
        <f t="shared" si="101"/>
        <v>0</v>
      </c>
      <c r="T313" s="3">
        <f t="shared" si="102"/>
        <v>0</v>
      </c>
      <c r="U313" s="3">
        <f t="shared" si="103"/>
        <v>36.824949647799997</v>
      </c>
      <c r="V313" s="3">
        <f t="shared" si="104"/>
        <v>0</v>
      </c>
      <c r="W313" s="3">
        <f t="shared" si="105"/>
        <v>0</v>
      </c>
      <c r="X313" s="3">
        <f t="shared" si="106"/>
        <v>0</v>
      </c>
      <c r="AA313" s="3">
        <f t="shared" si="107"/>
        <v>0</v>
      </c>
      <c r="AB313" s="3">
        <f t="shared" si="108"/>
        <v>0</v>
      </c>
      <c r="AC313" s="3">
        <f t="shared" si="109"/>
        <v>54.826759438000003</v>
      </c>
      <c r="AD313" s="3">
        <f t="shared" si="110"/>
        <v>0</v>
      </c>
      <c r="AE313" s="3">
        <f t="shared" si="111"/>
        <v>0</v>
      </c>
      <c r="AF313" s="3">
        <f t="shared" si="112"/>
        <v>0</v>
      </c>
      <c r="AJ313" s="3">
        <f t="shared" si="119"/>
        <v>0</v>
      </c>
      <c r="AK313" s="3">
        <f t="shared" si="120"/>
        <v>0</v>
      </c>
      <c r="AL313" s="3">
        <f t="shared" si="121"/>
        <v>18.001809790200006</v>
      </c>
      <c r="AM313" s="3">
        <f t="shared" si="122"/>
        <v>0</v>
      </c>
      <c r="AN313" s="3">
        <f t="shared" si="123"/>
        <v>0</v>
      </c>
    </row>
    <row r="314" spans="1:40" x14ac:dyDescent="0.25">
      <c r="A314" s="5" t="s">
        <v>549</v>
      </c>
      <c r="B314" s="5" t="s">
        <v>550</v>
      </c>
      <c r="C314" s="18">
        <v>121.00679221199999</v>
      </c>
      <c r="D314" s="6">
        <v>205.969155736</v>
      </c>
      <c r="E314" s="6">
        <f t="shared" si="124"/>
        <v>84.962363524000011</v>
      </c>
      <c r="F314" s="21">
        <f t="shared" si="125"/>
        <v>0.70212888029581588</v>
      </c>
      <c r="G314" s="20">
        <v>30.242532670999999</v>
      </c>
      <c r="H314" s="20">
        <v>29.327807035900001</v>
      </c>
      <c r="I314" s="19">
        <v>61001.838634599997</v>
      </c>
      <c r="K314" s="22">
        <f t="shared" si="113"/>
        <v>0</v>
      </c>
      <c r="L314" s="22">
        <f t="shared" si="114"/>
        <v>0</v>
      </c>
      <c r="M314" s="22">
        <f t="shared" si="115"/>
        <v>84.962363524000011</v>
      </c>
      <c r="N314" s="22">
        <f t="shared" si="116"/>
        <v>0</v>
      </c>
      <c r="O314" s="22">
        <f t="shared" si="117"/>
        <v>0</v>
      </c>
      <c r="P314" s="22">
        <f t="shared" si="118"/>
        <v>0</v>
      </c>
      <c r="S314" s="3">
        <f t="shared" si="101"/>
        <v>0</v>
      </c>
      <c r="T314" s="3">
        <f t="shared" si="102"/>
        <v>0</v>
      </c>
      <c r="U314" s="3">
        <f t="shared" si="103"/>
        <v>121.00679221199999</v>
      </c>
      <c r="V314" s="3">
        <f t="shared" si="104"/>
        <v>0</v>
      </c>
      <c r="W314" s="3">
        <f t="shared" si="105"/>
        <v>0</v>
      </c>
      <c r="X314" s="3">
        <f t="shared" si="106"/>
        <v>0</v>
      </c>
      <c r="AA314" s="3">
        <f t="shared" si="107"/>
        <v>0</v>
      </c>
      <c r="AB314" s="3">
        <f t="shared" si="108"/>
        <v>0</v>
      </c>
      <c r="AC314" s="3">
        <f t="shared" si="109"/>
        <v>205.969155736</v>
      </c>
      <c r="AD314" s="3">
        <f t="shared" si="110"/>
        <v>0</v>
      </c>
      <c r="AE314" s="3">
        <f t="shared" si="111"/>
        <v>0</v>
      </c>
      <c r="AF314" s="3">
        <f t="shared" si="112"/>
        <v>0</v>
      </c>
      <c r="AJ314" s="3">
        <f t="shared" si="119"/>
        <v>0</v>
      </c>
      <c r="AK314" s="3">
        <f t="shared" si="120"/>
        <v>0</v>
      </c>
      <c r="AL314" s="3">
        <f t="shared" si="121"/>
        <v>0</v>
      </c>
      <c r="AM314" s="3">
        <f t="shared" si="122"/>
        <v>0</v>
      </c>
      <c r="AN314" s="3">
        <f t="shared" si="123"/>
        <v>0</v>
      </c>
    </row>
    <row r="315" spans="1:40" x14ac:dyDescent="0.25">
      <c r="A315" s="5" t="s">
        <v>551</v>
      </c>
      <c r="B315" s="5" t="s">
        <v>552</v>
      </c>
      <c r="C315" s="18">
        <v>500.624786255</v>
      </c>
      <c r="D315" s="6">
        <v>697.01644153200004</v>
      </c>
      <c r="E315" s="6">
        <f t="shared" si="124"/>
        <v>196.39165527700004</v>
      </c>
      <c r="F315" s="21">
        <f t="shared" si="125"/>
        <v>0.39229311186555055</v>
      </c>
      <c r="G315" s="20">
        <v>68.236179567899995</v>
      </c>
      <c r="H315" s="20">
        <v>52.437108938800002</v>
      </c>
      <c r="I315" s="19">
        <v>109069.18659300001</v>
      </c>
      <c r="K315" s="22">
        <f t="shared" si="113"/>
        <v>0</v>
      </c>
      <c r="L315" s="22">
        <f t="shared" si="114"/>
        <v>0</v>
      </c>
      <c r="M315" s="22">
        <f t="shared" si="115"/>
        <v>0</v>
      </c>
      <c r="N315" s="22">
        <f t="shared" si="116"/>
        <v>0</v>
      </c>
      <c r="O315" s="22">
        <f t="shared" si="117"/>
        <v>196.39165527700004</v>
      </c>
      <c r="P315" s="22">
        <f t="shared" si="118"/>
        <v>0</v>
      </c>
      <c r="S315" s="3">
        <f t="shared" si="101"/>
        <v>0</v>
      </c>
      <c r="T315" s="3">
        <f t="shared" si="102"/>
        <v>0</v>
      </c>
      <c r="U315" s="3">
        <f t="shared" si="103"/>
        <v>0</v>
      </c>
      <c r="V315" s="3">
        <f t="shared" si="104"/>
        <v>0</v>
      </c>
      <c r="W315" s="3">
        <f t="shared" si="105"/>
        <v>500.624786255</v>
      </c>
      <c r="X315" s="3">
        <f t="shared" si="106"/>
        <v>0</v>
      </c>
      <c r="AA315" s="3">
        <f t="shared" si="107"/>
        <v>0</v>
      </c>
      <c r="AB315" s="3">
        <f t="shared" si="108"/>
        <v>0</v>
      </c>
      <c r="AC315" s="3">
        <f t="shared" si="109"/>
        <v>0</v>
      </c>
      <c r="AD315" s="3">
        <f t="shared" si="110"/>
        <v>0</v>
      </c>
      <c r="AE315" s="3">
        <f t="shared" si="111"/>
        <v>697.01644153200004</v>
      </c>
      <c r="AF315" s="3">
        <f t="shared" si="112"/>
        <v>0</v>
      </c>
      <c r="AJ315" s="3">
        <f t="shared" si="119"/>
        <v>0</v>
      </c>
      <c r="AK315" s="3">
        <f t="shared" si="120"/>
        <v>0</v>
      </c>
      <c r="AL315" s="3">
        <f t="shared" si="121"/>
        <v>0</v>
      </c>
      <c r="AM315" s="3">
        <f t="shared" si="122"/>
        <v>0</v>
      </c>
      <c r="AN315" s="3">
        <f t="shared" si="123"/>
        <v>0</v>
      </c>
    </row>
    <row r="316" spans="1:40" x14ac:dyDescent="0.25">
      <c r="A316" s="5" t="s">
        <v>553</v>
      </c>
      <c r="B316" s="5" t="s">
        <v>554</v>
      </c>
      <c r="C316" s="18">
        <v>9264.4402742799994</v>
      </c>
      <c r="D316" s="6">
        <v>13244.857498199999</v>
      </c>
      <c r="E316" s="6">
        <f t="shared" si="124"/>
        <v>3980.4172239199997</v>
      </c>
      <c r="F316" s="21">
        <f t="shared" si="125"/>
        <v>0.42964465268025531</v>
      </c>
      <c r="G316" s="20">
        <v>33.260562423800003</v>
      </c>
      <c r="H316" s="20">
        <v>32.792357355699998</v>
      </c>
      <c r="I316" s="19">
        <v>68208.103299900002</v>
      </c>
      <c r="K316" s="22">
        <f t="shared" si="113"/>
        <v>0</v>
      </c>
      <c r="L316" s="22">
        <f t="shared" si="114"/>
        <v>0</v>
      </c>
      <c r="M316" s="22">
        <f t="shared" si="115"/>
        <v>3980.4172239199997</v>
      </c>
      <c r="N316" s="22">
        <f t="shared" si="116"/>
        <v>0</v>
      </c>
      <c r="O316" s="22">
        <f t="shared" si="117"/>
        <v>0</v>
      </c>
      <c r="P316" s="22">
        <f t="shared" si="118"/>
        <v>0</v>
      </c>
      <c r="S316" s="3">
        <f t="shared" si="101"/>
        <v>0</v>
      </c>
      <c r="T316" s="3">
        <f t="shared" si="102"/>
        <v>0</v>
      </c>
      <c r="U316" s="3">
        <f t="shared" si="103"/>
        <v>9264.4402742799994</v>
      </c>
      <c r="V316" s="3">
        <f t="shared" si="104"/>
        <v>0</v>
      </c>
      <c r="W316" s="3">
        <f t="shared" si="105"/>
        <v>0</v>
      </c>
      <c r="X316" s="3">
        <f t="shared" si="106"/>
        <v>0</v>
      </c>
      <c r="AA316" s="3">
        <f t="shared" si="107"/>
        <v>0</v>
      </c>
      <c r="AB316" s="3">
        <f t="shared" si="108"/>
        <v>0</v>
      </c>
      <c r="AC316" s="3">
        <f t="shared" si="109"/>
        <v>13244.857498199999</v>
      </c>
      <c r="AD316" s="3">
        <f t="shared" si="110"/>
        <v>0</v>
      </c>
      <c r="AE316" s="3">
        <f t="shared" si="111"/>
        <v>0</v>
      </c>
      <c r="AF316" s="3">
        <f t="shared" si="112"/>
        <v>0</v>
      </c>
      <c r="AJ316" s="3">
        <f t="shared" si="119"/>
        <v>0</v>
      </c>
      <c r="AK316" s="3">
        <f t="shared" si="120"/>
        <v>0</v>
      </c>
      <c r="AL316" s="3">
        <f t="shared" si="121"/>
        <v>0</v>
      </c>
      <c r="AM316" s="3">
        <f t="shared" si="122"/>
        <v>0</v>
      </c>
      <c r="AN316" s="3">
        <f t="shared" si="123"/>
        <v>0</v>
      </c>
    </row>
    <row r="317" spans="1:40" x14ac:dyDescent="0.25">
      <c r="A317" s="5" t="s">
        <v>555</v>
      </c>
      <c r="B317" s="5" t="s">
        <v>556</v>
      </c>
      <c r="C317" s="18">
        <v>274.69947056199999</v>
      </c>
      <c r="D317" s="6">
        <v>510.79136253000001</v>
      </c>
      <c r="E317" s="6">
        <f t="shared" si="124"/>
        <v>236.09189196800003</v>
      </c>
      <c r="F317" s="21">
        <f t="shared" si="125"/>
        <v>0.85945521294593763</v>
      </c>
      <c r="G317" s="20">
        <v>75.4929539723</v>
      </c>
      <c r="H317" s="20">
        <v>74.840183323999995</v>
      </c>
      <c r="I317" s="19">
        <v>155667.58131400001</v>
      </c>
      <c r="K317" s="22">
        <f t="shared" si="113"/>
        <v>0</v>
      </c>
      <c r="L317" s="22">
        <f t="shared" si="114"/>
        <v>0</v>
      </c>
      <c r="M317" s="22">
        <f t="shared" si="115"/>
        <v>0</v>
      </c>
      <c r="N317" s="22">
        <f t="shared" si="116"/>
        <v>0</v>
      </c>
      <c r="O317" s="22">
        <f t="shared" si="117"/>
        <v>0</v>
      </c>
      <c r="P317" s="22">
        <f t="shared" si="118"/>
        <v>236.09189196800003</v>
      </c>
      <c r="S317" s="3">
        <f t="shared" si="101"/>
        <v>0</v>
      </c>
      <c r="T317" s="3">
        <f t="shared" si="102"/>
        <v>0</v>
      </c>
      <c r="U317" s="3">
        <f t="shared" si="103"/>
        <v>0</v>
      </c>
      <c r="V317" s="3">
        <f t="shared" si="104"/>
        <v>0</v>
      </c>
      <c r="W317" s="3">
        <f t="shared" si="105"/>
        <v>0</v>
      </c>
      <c r="X317" s="3">
        <f t="shared" si="106"/>
        <v>274.69947056199999</v>
      </c>
      <c r="AA317" s="3">
        <f t="shared" si="107"/>
        <v>0</v>
      </c>
      <c r="AB317" s="3">
        <f t="shared" si="108"/>
        <v>0</v>
      </c>
      <c r="AC317" s="3">
        <f t="shared" si="109"/>
        <v>0</v>
      </c>
      <c r="AD317" s="3">
        <f t="shared" si="110"/>
        <v>0</v>
      </c>
      <c r="AE317" s="3">
        <f t="shared" si="111"/>
        <v>0</v>
      </c>
      <c r="AF317" s="3">
        <f t="shared" si="112"/>
        <v>510.79136253000001</v>
      </c>
      <c r="AJ317" s="3">
        <f t="shared" si="119"/>
        <v>0</v>
      </c>
      <c r="AK317" s="3">
        <f t="shared" si="120"/>
        <v>0</v>
      </c>
      <c r="AL317" s="3">
        <f t="shared" si="121"/>
        <v>0</v>
      </c>
      <c r="AM317" s="3">
        <f t="shared" si="122"/>
        <v>0</v>
      </c>
      <c r="AN317" s="3">
        <f t="shared" si="123"/>
        <v>0</v>
      </c>
    </row>
    <row r="318" spans="1:40" x14ac:dyDescent="0.25">
      <c r="A318" s="5" t="s">
        <v>1491</v>
      </c>
      <c r="B318" s="5" t="s">
        <v>1492</v>
      </c>
      <c r="C318" s="18">
        <v>19.1843222965</v>
      </c>
      <c r="D318" s="6">
        <v>31.939398680899998</v>
      </c>
      <c r="E318" s="6">
        <f t="shared" si="124"/>
        <v>12.755076384399999</v>
      </c>
      <c r="F318" s="21">
        <f t="shared" si="125"/>
        <v>0.66486979249337586</v>
      </c>
      <c r="G318" s="20">
        <v>45.488390143300002</v>
      </c>
      <c r="H318" s="20">
        <v>46.699322986799999</v>
      </c>
      <c r="I318" s="19">
        <v>97134.591812400002</v>
      </c>
      <c r="K318" s="22">
        <f t="shared" si="113"/>
        <v>0</v>
      </c>
      <c r="L318" s="22">
        <f t="shared" si="114"/>
        <v>0</v>
      </c>
      <c r="M318" s="22">
        <f t="shared" si="115"/>
        <v>0</v>
      </c>
      <c r="N318" s="22">
        <f t="shared" si="116"/>
        <v>12.755076384399999</v>
      </c>
      <c r="O318" s="22">
        <f t="shared" si="117"/>
        <v>0</v>
      </c>
      <c r="P318" s="22">
        <f t="shared" si="118"/>
        <v>0</v>
      </c>
      <c r="S318" s="3">
        <f t="shared" si="101"/>
        <v>0</v>
      </c>
      <c r="T318" s="3">
        <f t="shared" si="102"/>
        <v>0</v>
      </c>
      <c r="U318" s="3">
        <f t="shared" si="103"/>
        <v>0</v>
      </c>
      <c r="V318" s="3">
        <f t="shared" si="104"/>
        <v>19.1843222965</v>
      </c>
      <c r="W318" s="3">
        <f t="shared" si="105"/>
        <v>0</v>
      </c>
      <c r="X318" s="3">
        <f t="shared" si="106"/>
        <v>0</v>
      </c>
      <c r="AA318" s="3">
        <f t="shared" si="107"/>
        <v>0</v>
      </c>
      <c r="AB318" s="3">
        <f t="shared" si="108"/>
        <v>0</v>
      </c>
      <c r="AC318" s="3">
        <f t="shared" si="109"/>
        <v>0</v>
      </c>
      <c r="AD318" s="3">
        <f t="shared" si="110"/>
        <v>31.939398680899998</v>
      </c>
      <c r="AE318" s="3">
        <f t="shared" si="111"/>
        <v>0</v>
      </c>
      <c r="AF318" s="3">
        <f t="shared" si="112"/>
        <v>0</v>
      </c>
      <c r="AJ318" s="3">
        <f t="shared" si="119"/>
        <v>0</v>
      </c>
      <c r="AK318" s="3">
        <f t="shared" si="120"/>
        <v>0</v>
      </c>
      <c r="AL318" s="3">
        <f t="shared" si="121"/>
        <v>0</v>
      </c>
      <c r="AM318" s="3">
        <f t="shared" si="122"/>
        <v>0</v>
      </c>
      <c r="AN318" s="3">
        <f t="shared" si="123"/>
        <v>0</v>
      </c>
    </row>
    <row r="319" spans="1:40" x14ac:dyDescent="0.25">
      <c r="A319" s="5" t="s">
        <v>557</v>
      </c>
      <c r="B319" s="5" t="s">
        <v>558</v>
      </c>
      <c r="C319" s="18">
        <v>411.25845149999998</v>
      </c>
      <c r="D319" s="6">
        <v>847.47484974600002</v>
      </c>
      <c r="E319" s="6">
        <f t="shared" si="124"/>
        <v>436.21639824600004</v>
      </c>
      <c r="F319" s="21">
        <f t="shared" si="125"/>
        <v>1.0606867692444251</v>
      </c>
      <c r="G319" s="20">
        <v>50.768969099800003</v>
      </c>
      <c r="H319" s="20">
        <v>51.137633704099997</v>
      </c>
      <c r="I319" s="19">
        <v>106366.278104</v>
      </c>
      <c r="K319" s="22">
        <f t="shared" si="113"/>
        <v>0</v>
      </c>
      <c r="L319" s="22">
        <f t="shared" si="114"/>
        <v>0</v>
      </c>
      <c r="M319" s="22">
        <f t="shared" si="115"/>
        <v>0</v>
      </c>
      <c r="N319" s="22">
        <f t="shared" si="116"/>
        <v>0</v>
      </c>
      <c r="O319" s="22">
        <f t="shared" si="117"/>
        <v>436.21639824600004</v>
      </c>
      <c r="P319" s="22">
        <f t="shared" si="118"/>
        <v>0</v>
      </c>
      <c r="S319" s="3">
        <f t="shared" si="101"/>
        <v>0</v>
      </c>
      <c r="T319" s="3">
        <f t="shared" si="102"/>
        <v>0</v>
      </c>
      <c r="U319" s="3">
        <f t="shared" si="103"/>
        <v>0</v>
      </c>
      <c r="V319" s="3">
        <f t="shared" si="104"/>
        <v>0</v>
      </c>
      <c r="W319" s="3">
        <f t="shared" si="105"/>
        <v>411.25845149999998</v>
      </c>
      <c r="X319" s="3">
        <f t="shared" si="106"/>
        <v>0</v>
      </c>
      <c r="AA319" s="3">
        <f t="shared" si="107"/>
        <v>0</v>
      </c>
      <c r="AB319" s="3">
        <f t="shared" si="108"/>
        <v>0</v>
      </c>
      <c r="AC319" s="3">
        <f t="shared" si="109"/>
        <v>0</v>
      </c>
      <c r="AD319" s="3">
        <f t="shared" si="110"/>
        <v>0</v>
      </c>
      <c r="AE319" s="3">
        <f t="shared" si="111"/>
        <v>847.47484974600002</v>
      </c>
      <c r="AF319" s="3">
        <f t="shared" si="112"/>
        <v>0</v>
      </c>
      <c r="AJ319" s="3">
        <f t="shared" si="119"/>
        <v>0</v>
      </c>
      <c r="AK319" s="3">
        <f t="shared" si="120"/>
        <v>0</v>
      </c>
      <c r="AL319" s="3">
        <f t="shared" si="121"/>
        <v>0</v>
      </c>
      <c r="AM319" s="3">
        <f t="shared" si="122"/>
        <v>0</v>
      </c>
      <c r="AN319" s="3">
        <f t="shared" si="123"/>
        <v>0</v>
      </c>
    </row>
    <row r="320" spans="1:40" x14ac:dyDescent="0.25">
      <c r="A320" s="5" t="s">
        <v>559</v>
      </c>
      <c r="B320" s="5" t="s">
        <v>560</v>
      </c>
      <c r="C320" s="18">
        <v>21.801852589999999</v>
      </c>
      <c r="D320" s="6">
        <v>17.283597225099999</v>
      </c>
      <c r="E320" s="6">
        <f t="shared" si="124"/>
        <v>-4.5182553648999999</v>
      </c>
      <c r="F320" s="21">
        <f t="shared" si="125"/>
        <v>-0.20724180875217998</v>
      </c>
      <c r="G320" s="20">
        <v>32.520282215899996</v>
      </c>
      <c r="H320" s="20">
        <v>30.658078254799999</v>
      </c>
      <c r="I320" s="19">
        <v>63768.802770000002</v>
      </c>
      <c r="K320" s="22">
        <f t="shared" si="113"/>
        <v>0</v>
      </c>
      <c r="L320" s="22">
        <f t="shared" si="114"/>
        <v>0</v>
      </c>
      <c r="M320" s="22">
        <f t="shared" si="115"/>
        <v>-4.5182553648999999</v>
      </c>
      <c r="N320" s="22">
        <f t="shared" si="116"/>
        <v>0</v>
      </c>
      <c r="O320" s="22">
        <f t="shared" si="117"/>
        <v>0</v>
      </c>
      <c r="P320" s="22">
        <f t="shared" si="118"/>
        <v>0</v>
      </c>
      <c r="S320" s="3">
        <f t="shared" si="101"/>
        <v>0</v>
      </c>
      <c r="T320" s="3">
        <f t="shared" si="102"/>
        <v>0</v>
      </c>
      <c r="U320" s="3">
        <f t="shared" si="103"/>
        <v>21.801852589999999</v>
      </c>
      <c r="V320" s="3">
        <f t="shared" si="104"/>
        <v>0</v>
      </c>
      <c r="W320" s="3">
        <f t="shared" si="105"/>
        <v>0</v>
      </c>
      <c r="X320" s="3">
        <f t="shared" si="106"/>
        <v>0</v>
      </c>
      <c r="AA320" s="3">
        <f t="shared" si="107"/>
        <v>0</v>
      </c>
      <c r="AB320" s="3">
        <f t="shared" si="108"/>
        <v>0</v>
      </c>
      <c r="AC320" s="3">
        <f t="shared" si="109"/>
        <v>17.283597225099999</v>
      </c>
      <c r="AD320" s="3">
        <f t="shared" si="110"/>
        <v>0</v>
      </c>
      <c r="AE320" s="3">
        <f t="shared" si="111"/>
        <v>0</v>
      </c>
      <c r="AF320" s="3">
        <f t="shared" si="112"/>
        <v>0</v>
      </c>
      <c r="AJ320" s="3">
        <f t="shared" si="119"/>
        <v>0</v>
      </c>
      <c r="AK320" s="3">
        <f t="shared" si="120"/>
        <v>0</v>
      </c>
      <c r="AL320" s="3">
        <f t="shared" si="121"/>
        <v>0</v>
      </c>
      <c r="AM320" s="3">
        <f t="shared" si="122"/>
        <v>0</v>
      </c>
      <c r="AN320" s="3">
        <f t="shared" si="123"/>
        <v>0</v>
      </c>
    </row>
    <row r="321" spans="1:40" x14ac:dyDescent="0.25">
      <c r="A321" s="5" t="s">
        <v>561</v>
      </c>
      <c r="B321" s="5" t="s">
        <v>562</v>
      </c>
      <c r="C321" s="18">
        <v>206.15959303</v>
      </c>
      <c r="D321" s="6">
        <v>253.96195045600001</v>
      </c>
      <c r="E321" s="6">
        <f t="shared" si="124"/>
        <v>47.802357426000015</v>
      </c>
      <c r="F321" s="21">
        <f t="shared" si="125"/>
        <v>0.23187064314316869</v>
      </c>
      <c r="G321" s="20">
        <v>27.252193789300001</v>
      </c>
      <c r="H321" s="20">
        <v>23.154956755099999</v>
      </c>
      <c r="I321" s="19">
        <v>48162.310050599997</v>
      </c>
      <c r="K321" s="22">
        <f t="shared" si="113"/>
        <v>0</v>
      </c>
      <c r="L321" s="22">
        <f t="shared" si="114"/>
        <v>47.802357426000015</v>
      </c>
      <c r="M321" s="22">
        <f t="shared" si="115"/>
        <v>0</v>
      </c>
      <c r="N321" s="22">
        <f t="shared" si="116"/>
        <v>0</v>
      </c>
      <c r="O321" s="22">
        <f t="shared" si="117"/>
        <v>0</v>
      </c>
      <c r="P321" s="22">
        <f t="shared" si="118"/>
        <v>0</v>
      </c>
      <c r="S321" s="3">
        <f t="shared" si="101"/>
        <v>0</v>
      </c>
      <c r="T321" s="3">
        <f t="shared" si="102"/>
        <v>206.15959303</v>
      </c>
      <c r="U321" s="3">
        <f t="shared" si="103"/>
        <v>0</v>
      </c>
      <c r="V321" s="3">
        <f t="shared" si="104"/>
        <v>0</v>
      </c>
      <c r="W321" s="3">
        <f t="shared" si="105"/>
        <v>0</v>
      </c>
      <c r="X321" s="3">
        <f t="shared" si="106"/>
        <v>0</v>
      </c>
      <c r="AA321" s="3">
        <f t="shared" si="107"/>
        <v>0</v>
      </c>
      <c r="AB321" s="3">
        <f t="shared" si="108"/>
        <v>253.96195045600001</v>
      </c>
      <c r="AC321" s="3">
        <f t="shared" si="109"/>
        <v>0</v>
      </c>
      <c r="AD321" s="3">
        <f t="shared" si="110"/>
        <v>0</v>
      </c>
      <c r="AE321" s="3">
        <f t="shared" si="111"/>
        <v>0</v>
      </c>
      <c r="AF321" s="3">
        <f t="shared" si="112"/>
        <v>0</v>
      </c>
      <c r="AJ321" s="3">
        <f t="shared" si="119"/>
        <v>0</v>
      </c>
      <c r="AK321" s="3">
        <f t="shared" si="120"/>
        <v>0</v>
      </c>
      <c r="AL321" s="3">
        <f t="shared" si="121"/>
        <v>47.802357426000015</v>
      </c>
      <c r="AM321" s="3">
        <f t="shared" si="122"/>
        <v>0</v>
      </c>
      <c r="AN321" s="3">
        <f t="shared" si="123"/>
        <v>47.802357426000015</v>
      </c>
    </row>
    <row r="322" spans="1:40" x14ac:dyDescent="0.25">
      <c r="A322" s="5" t="s">
        <v>1493</v>
      </c>
      <c r="B322" s="5" t="s">
        <v>1494</v>
      </c>
      <c r="C322" s="18">
        <v>1476.6704876199999</v>
      </c>
      <c r="D322" s="6">
        <v>1933.52738505</v>
      </c>
      <c r="E322" s="6">
        <f t="shared" si="124"/>
        <v>456.85689743000012</v>
      </c>
      <c r="F322" s="21">
        <f t="shared" si="125"/>
        <v>0.30938310290627663</v>
      </c>
      <c r="G322" s="20">
        <v>24.270468940800001</v>
      </c>
      <c r="H322" s="20">
        <v>23.690250155000001</v>
      </c>
      <c r="I322" s="19">
        <v>49275.720322300003</v>
      </c>
      <c r="K322" s="22">
        <f t="shared" si="113"/>
        <v>0</v>
      </c>
      <c r="L322" s="22">
        <f t="shared" si="114"/>
        <v>456.85689743000012</v>
      </c>
      <c r="M322" s="22">
        <f t="shared" si="115"/>
        <v>0</v>
      </c>
      <c r="N322" s="22">
        <f t="shared" si="116"/>
        <v>0</v>
      </c>
      <c r="O322" s="22">
        <f t="shared" si="117"/>
        <v>0</v>
      </c>
      <c r="P322" s="22">
        <f t="shared" si="118"/>
        <v>0</v>
      </c>
      <c r="S322" s="3">
        <f t="shared" si="101"/>
        <v>0</v>
      </c>
      <c r="T322" s="3">
        <f t="shared" si="102"/>
        <v>1476.6704876199999</v>
      </c>
      <c r="U322" s="3">
        <f t="shared" si="103"/>
        <v>0</v>
      </c>
      <c r="V322" s="3">
        <f t="shared" si="104"/>
        <v>0</v>
      </c>
      <c r="W322" s="3">
        <f t="shared" si="105"/>
        <v>0</v>
      </c>
      <c r="X322" s="3">
        <f t="shared" si="106"/>
        <v>0</v>
      </c>
      <c r="AA322" s="3">
        <f t="shared" si="107"/>
        <v>0</v>
      </c>
      <c r="AB322" s="3">
        <f t="shared" si="108"/>
        <v>1933.52738505</v>
      </c>
      <c r="AC322" s="3">
        <f t="shared" si="109"/>
        <v>0</v>
      </c>
      <c r="AD322" s="3">
        <f t="shared" si="110"/>
        <v>0</v>
      </c>
      <c r="AE322" s="3">
        <f t="shared" si="111"/>
        <v>0</v>
      </c>
      <c r="AF322" s="3">
        <f t="shared" si="112"/>
        <v>0</v>
      </c>
      <c r="AJ322" s="3">
        <f t="shared" si="119"/>
        <v>0</v>
      </c>
      <c r="AK322" s="3">
        <f t="shared" si="120"/>
        <v>0</v>
      </c>
      <c r="AL322" s="3">
        <f t="shared" si="121"/>
        <v>456.85689743000012</v>
      </c>
      <c r="AM322" s="3">
        <f t="shared" si="122"/>
        <v>0</v>
      </c>
      <c r="AN322" s="3">
        <f t="shared" si="123"/>
        <v>456.85689743000012</v>
      </c>
    </row>
    <row r="323" spans="1:40" x14ac:dyDescent="0.25">
      <c r="A323" s="5" t="s">
        <v>563</v>
      </c>
      <c r="B323" s="5" t="s">
        <v>564</v>
      </c>
      <c r="C323" s="18">
        <v>891.68702443400002</v>
      </c>
      <c r="D323" s="6">
        <v>1467.4342881800001</v>
      </c>
      <c r="E323" s="6">
        <f t="shared" si="124"/>
        <v>575.74726374600004</v>
      </c>
      <c r="F323" s="21">
        <f t="shared" si="125"/>
        <v>0.64568312420095686</v>
      </c>
      <c r="G323" s="20">
        <v>40.047907388600002</v>
      </c>
      <c r="H323" s="20">
        <v>38.954099780299998</v>
      </c>
      <c r="I323" s="19">
        <v>81024.527543100005</v>
      </c>
      <c r="K323" s="22">
        <f t="shared" si="113"/>
        <v>0</v>
      </c>
      <c r="L323" s="22">
        <f t="shared" si="114"/>
        <v>0</v>
      </c>
      <c r="M323" s="22">
        <f t="shared" si="115"/>
        <v>0</v>
      </c>
      <c r="N323" s="22">
        <f t="shared" si="116"/>
        <v>575.74726374600004</v>
      </c>
      <c r="O323" s="22">
        <f t="shared" si="117"/>
        <v>0</v>
      </c>
      <c r="P323" s="22">
        <f t="shared" si="118"/>
        <v>0</v>
      </c>
      <c r="S323" s="3">
        <f t="shared" si="101"/>
        <v>0</v>
      </c>
      <c r="T323" s="3">
        <f t="shared" si="102"/>
        <v>0</v>
      </c>
      <c r="U323" s="3">
        <f t="shared" si="103"/>
        <v>0</v>
      </c>
      <c r="V323" s="3">
        <f t="shared" si="104"/>
        <v>891.68702443400002</v>
      </c>
      <c r="W323" s="3">
        <f t="shared" si="105"/>
        <v>0</v>
      </c>
      <c r="X323" s="3">
        <f t="shared" si="106"/>
        <v>0</v>
      </c>
      <c r="AA323" s="3">
        <f t="shared" si="107"/>
        <v>0</v>
      </c>
      <c r="AB323" s="3">
        <f t="shared" si="108"/>
        <v>0</v>
      </c>
      <c r="AC323" s="3">
        <f t="shared" si="109"/>
        <v>0</v>
      </c>
      <c r="AD323" s="3">
        <f t="shared" si="110"/>
        <v>1467.4342881800001</v>
      </c>
      <c r="AE323" s="3">
        <f t="shared" si="111"/>
        <v>0</v>
      </c>
      <c r="AF323" s="3">
        <f t="shared" si="112"/>
        <v>0</v>
      </c>
      <c r="AJ323" s="3">
        <f t="shared" si="119"/>
        <v>0</v>
      </c>
      <c r="AK323" s="3">
        <f t="shared" si="120"/>
        <v>0</v>
      </c>
      <c r="AL323" s="3">
        <f t="shared" si="121"/>
        <v>0</v>
      </c>
      <c r="AM323" s="3">
        <f t="shared" si="122"/>
        <v>0</v>
      </c>
      <c r="AN323" s="3">
        <f t="shared" si="123"/>
        <v>0</v>
      </c>
    </row>
    <row r="324" spans="1:40" x14ac:dyDescent="0.25">
      <c r="A324" s="5" t="s">
        <v>565</v>
      </c>
      <c r="B324" s="5" t="s">
        <v>566</v>
      </c>
      <c r="C324" s="18">
        <v>246.62269092700001</v>
      </c>
      <c r="D324" s="6">
        <v>385.90674407300003</v>
      </c>
      <c r="E324" s="6">
        <f t="shared" si="124"/>
        <v>139.28405314600002</v>
      </c>
      <c r="F324" s="21">
        <f t="shared" si="125"/>
        <v>0.56476576677702339</v>
      </c>
      <c r="G324" s="20">
        <v>28.9228737002</v>
      </c>
      <c r="H324" s="20">
        <v>30.700639315099998</v>
      </c>
      <c r="I324" s="19">
        <v>63857.329775400001</v>
      </c>
      <c r="K324" s="22">
        <f t="shared" si="113"/>
        <v>0</v>
      </c>
      <c r="L324" s="22">
        <f t="shared" si="114"/>
        <v>0</v>
      </c>
      <c r="M324" s="22">
        <f t="shared" si="115"/>
        <v>139.28405314600002</v>
      </c>
      <c r="N324" s="22">
        <f t="shared" si="116"/>
        <v>0</v>
      </c>
      <c r="O324" s="22">
        <f t="shared" si="117"/>
        <v>0</v>
      </c>
      <c r="P324" s="22">
        <f t="shared" si="118"/>
        <v>0</v>
      </c>
      <c r="S324" s="3">
        <f t="shared" si="101"/>
        <v>0</v>
      </c>
      <c r="T324" s="3">
        <f t="shared" si="102"/>
        <v>0</v>
      </c>
      <c r="U324" s="3">
        <f t="shared" si="103"/>
        <v>246.62269092700001</v>
      </c>
      <c r="V324" s="3">
        <f t="shared" si="104"/>
        <v>0</v>
      </c>
      <c r="W324" s="3">
        <f t="shared" si="105"/>
        <v>0</v>
      </c>
      <c r="X324" s="3">
        <f t="shared" si="106"/>
        <v>0</v>
      </c>
      <c r="AA324" s="3">
        <f t="shared" si="107"/>
        <v>0</v>
      </c>
      <c r="AB324" s="3">
        <f t="shared" si="108"/>
        <v>0</v>
      </c>
      <c r="AC324" s="3">
        <f t="shared" si="109"/>
        <v>385.90674407300003</v>
      </c>
      <c r="AD324" s="3">
        <f t="shared" si="110"/>
        <v>0</v>
      </c>
      <c r="AE324" s="3">
        <f t="shared" si="111"/>
        <v>0</v>
      </c>
      <c r="AF324" s="3">
        <f t="shared" si="112"/>
        <v>0</v>
      </c>
      <c r="AJ324" s="3">
        <f t="shared" si="119"/>
        <v>0</v>
      </c>
      <c r="AK324" s="3">
        <f t="shared" si="120"/>
        <v>0</v>
      </c>
      <c r="AL324" s="3">
        <f t="shared" si="121"/>
        <v>0</v>
      </c>
      <c r="AM324" s="3">
        <f t="shared" si="122"/>
        <v>0</v>
      </c>
      <c r="AN324" s="3">
        <f t="shared" si="123"/>
        <v>0</v>
      </c>
    </row>
    <row r="325" spans="1:40" x14ac:dyDescent="0.25">
      <c r="A325" s="5" t="s">
        <v>567</v>
      </c>
      <c r="B325" s="5" t="s">
        <v>568</v>
      </c>
      <c r="C325" s="18">
        <v>231.20593934499999</v>
      </c>
      <c r="D325" s="6">
        <v>429.75982306499998</v>
      </c>
      <c r="E325" s="6">
        <f t="shared" si="124"/>
        <v>198.55388371999999</v>
      </c>
      <c r="F325" s="21">
        <f t="shared" si="125"/>
        <v>0.85877501366313358</v>
      </c>
      <c r="G325" s="20">
        <v>39.5338610214</v>
      </c>
      <c r="H325" s="20">
        <v>36.029048248099997</v>
      </c>
      <c r="I325" s="19">
        <v>74940.420356100003</v>
      </c>
      <c r="K325" s="22">
        <f t="shared" si="113"/>
        <v>0</v>
      </c>
      <c r="L325" s="22">
        <f t="shared" si="114"/>
        <v>0</v>
      </c>
      <c r="M325" s="22">
        <f t="shared" si="115"/>
        <v>198.55388371999999</v>
      </c>
      <c r="N325" s="22">
        <f t="shared" si="116"/>
        <v>0</v>
      </c>
      <c r="O325" s="22">
        <f t="shared" si="117"/>
        <v>0</v>
      </c>
      <c r="P325" s="22">
        <f t="shared" si="118"/>
        <v>0</v>
      </c>
      <c r="S325" s="3">
        <f t="shared" si="101"/>
        <v>0</v>
      </c>
      <c r="T325" s="3">
        <f t="shared" si="102"/>
        <v>0</v>
      </c>
      <c r="U325" s="3">
        <f t="shared" si="103"/>
        <v>231.20593934499999</v>
      </c>
      <c r="V325" s="3">
        <f t="shared" si="104"/>
        <v>0</v>
      </c>
      <c r="W325" s="3">
        <f t="shared" si="105"/>
        <v>0</v>
      </c>
      <c r="X325" s="3">
        <f t="shared" si="106"/>
        <v>0</v>
      </c>
      <c r="AA325" s="3">
        <f t="shared" si="107"/>
        <v>0</v>
      </c>
      <c r="AB325" s="3">
        <f t="shared" si="108"/>
        <v>0</v>
      </c>
      <c r="AC325" s="3">
        <f t="shared" si="109"/>
        <v>429.75982306499998</v>
      </c>
      <c r="AD325" s="3">
        <f t="shared" si="110"/>
        <v>0</v>
      </c>
      <c r="AE325" s="3">
        <f t="shared" si="111"/>
        <v>0</v>
      </c>
      <c r="AF325" s="3">
        <f t="shared" si="112"/>
        <v>0</v>
      </c>
      <c r="AJ325" s="3">
        <f t="shared" si="119"/>
        <v>0</v>
      </c>
      <c r="AK325" s="3">
        <f t="shared" si="120"/>
        <v>0</v>
      </c>
      <c r="AL325" s="3">
        <f t="shared" si="121"/>
        <v>0</v>
      </c>
      <c r="AM325" s="3">
        <f t="shared" si="122"/>
        <v>0</v>
      </c>
      <c r="AN325" s="3">
        <f t="shared" si="123"/>
        <v>0</v>
      </c>
    </row>
    <row r="326" spans="1:40" x14ac:dyDescent="0.25">
      <c r="A326" s="5" t="s">
        <v>569</v>
      </c>
      <c r="B326" s="5" t="s">
        <v>570</v>
      </c>
      <c r="C326" s="18">
        <v>66.3863765304</v>
      </c>
      <c r="D326" s="6">
        <v>69.742713069900006</v>
      </c>
      <c r="E326" s="6">
        <f t="shared" si="124"/>
        <v>3.3563365395000062</v>
      </c>
      <c r="F326" s="21">
        <f t="shared" si="125"/>
        <v>5.0557610083795654E-2</v>
      </c>
      <c r="G326" s="20">
        <v>36.969934278399997</v>
      </c>
      <c r="H326" s="20">
        <v>36.324457436199999</v>
      </c>
      <c r="I326" s="19">
        <v>75554.871467200006</v>
      </c>
      <c r="K326" s="22">
        <f t="shared" si="113"/>
        <v>0</v>
      </c>
      <c r="L326" s="22">
        <f t="shared" si="114"/>
        <v>0</v>
      </c>
      <c r="M326" s="22">
        <f t="shared" si="115"/>
        <v>0</v>
      </c>
      <c r="N326" s="22">
        <f t="shared" si="116"/>
        <v>3.3563365395000062</v>
      </c>
      <c r="O326" s="22">
        <f t="shared" si="117"/>
        <v>0</v>
      </c>
      <c r="P326" s="22">
        <f t="shared" si="118"/>
        <v>0</v>
      </c>
      <c r="S326" s="3">
        <f t="shared" si="101"/>
        <v>0</v>
      </c>
      <c r="T326" s="3">
        <f t="shared" si="102"/>
        <v>0</v>
      </c>
      <c r="U326" s="3">
        <f t="shared" si="103"/>
        <v>0</v>
      </c>
      <c r="V326" s="3">
        <f t="shared" si="104"/>
        <v>66.3863765304</v>
      </c>
      <c r="W326" s="3">
        <f t="shared" si="105"/>
        <v>0</v>
      </c>
      <c r="X326" s="3">
        <f t="shared" si="106"/>
        <v>0</v>
      </c>
      <c r="AA326" s="3">
        <f t="shared" si="107"/>
        <v>0</v>
      </c>
      <c r="AB326" s="3">
        <f t="shared" si="108"/>
        <v>0</v>
      </c>
      <c r="AC326" s="3">
        <f t="shared" si="109"/>
        <v>0</v>
      </c>
      <c r="AD326" s="3">
        <f t="shared" si="110"/>
        <v>69.742713069900006</v>
      </c>
      <c r="AE326" s="3">
        <f t="shared" si="111"/>
        <v>0</v>
      </c>
      <c r="AF326" s="3">
        <f t="shared" si="112"/>
        <v>0</v>
      </c>
      <c r="AJ326" s="3">
        <f t="shared" si="119"/>
        <v>0</v>
      </c>
      <c r="AK326" s="3">
        <f t="shared" si="120"/>
        <v>0</v>
      </c>
      <c r="AL326" s="3">
        <f t="shared" si="121"/>
        <v>0</v>
      </c>
      <c r="AM326" s="3">
        <f t="shared" si="122"/>
        <v>0</v>
      </c>
      <c r="AN326" s="3">
        <f t="shared" si="123"/>
        <v>0</v>
      </c>
    </row>
    <row r="327" spans="1:40" x14ac:dyDescent="0.25">
      <c r="A327" s="5" t="s">
        <v>571</v>
      </c>
      <c r="B327" s="5" t="s">
        <v>572</v>
      </c>
      <c r="C327" s="18">
        <v>759.03146652700002</v>
      </c>
      <c r="D327" s="6">
        <v>1094.30052196</v>
      </c>
      <c r="E327" s="6">
        <f t="shared" si="124"/>
        <v>335.26905543299995</v>
      </c>
      <c r="F327" s="21">
        <f t="shared" si="125"/>
        <v>0.44170639850683169</v>
      </c>
      <c r="G327" s="20">
        <v>28.825030462099999</v>
      </c>
      <c r="H327" s="20">
        <v>28.3164182495</v>
      </c>
      <c r="I327" s="19">
        <v>58898.149958900001</v>
      </c>
      <c r="K327" s="22">
        <f t="shared" si="113"/>
        <v>0</v>
      </c>
      <c r="L327" s="22">
        <f t="shared" si="114"/>
        <v>0</v>
      </c>
      <c r="M327" s="22">
        <f t="shared" si="115"/>
        <v>335.26905543299995</v>
      </c>
      <c r="N327" s="22">
        <f t="shared" si="116"/>
        <v>0</v>
      </c>
      <c r="O327" s="22">
        <f t="shared" si="117"/>
        <v>0</v>
      </c>
      <c r="P327" s="22">
        <f t="shared" si="118"/>
        <v>0</v>
      </c>
      <c r="S327" s="3">
        <f t="shared" si="101"/>
        <v>0</v>
      </c>
      <c r="T327" s="3">
        <f t="shared" si="102"/>
        <v>0</v>
      </c>
      <c r="U327" s="3">
        <f t="shared" si="103"/>
        <v>759.03146652700002</v>
      </c>
      <c r="V327" s="3">
        <f t="shared" si="104"/>
        <v>0</v>
      </c>
      <c r="W327" s="3">
        <f t="shared" si="105"/>
        <v>0</v>
      </c>
      <c r="X327" s="3">
        <f t="shared" si="106"/>
        <v>0</v>
      </c>
      <c r="AA327" s="3">
        <f t="shared" si="107"/>
        <v>0</v>
      </c>
      <c r="AB327" s="3">
        <f t="shared" si="108"/>
        <v>0</v>
      </c>
      <c r="AC327" s="3">
        <f t="shared" si="109"/>
        <v>1094.30052196</v>
      </c>
      <c r="AD327" s="3">
        <f t="shared" si="110"/>
        <v>0</v>
      </c>
      <c r="AE327" s="3">
        <f t="shared" si="111"/>
        <v>0</v>
      </c>
      <c r="AF327" s="3">
        <f t="shared" si="112"/>
        <v>0</v>
      </c>
      <c r="AJ327" s="3">
        <f t="shared" si="119"/>
        <v>0</v>
      </c>
      <c r="AK327" s="3">
        <f t="shared" si="120"/>
        <v>0</v>
      </c>
      <c r="AL327" s="3">
        <f t="shared" si="121"/>
        <v>0</v>
      </c>
      <c r="AM327" s="3">
        <f t="shared" si="122"/>
        <v>0</v>
      </c>
      <c r="AN327" s="3">
        <f t="shared" si="123"/>
        <v>0</v>
      </c>
    </row>
    <row r="328" spans="1:40" x14ac:dyDescent="0.25">
      <c r="A328" s="5" t="s">
        <v>573</v>
      </c>
      <c r="B328" s="5" t="s">
        <v>574</v>
      </c>
      <c r="C328" s="18">
        <v>91.315335451500005</v>
      </c>
      <c r="D328" s="6">
        <v>147.56539145400001</v>
      </c>
      <c r="E328" s="6">
        <f t="shared" si="124"/>
        <v>56.250056002500003</v>
      </c>
      <c r="F328" s="21">
        <f t="shared" si="125"/>
        <v>0.61599791233725354</v>
      </c>
      <c r="G328" s="20">
        <v>36.775999777800003</v>
      </c>
      <c r="H328" s="20">
        <v>36.087273662599998</v>
      </c>
      <c r="I328" s="19">
        <v>75061.529218299998</v>
      </c>
      <c r="K328" s="22">
        <f t="shared" si="113"/>
        <v>0</v>
      </c>
      <c r="L328" s="22">
        <f t="shared" si="114"/>
        <v>0</v>
      </c>
      <c r="M328" s="22">
        <f t="shared" si="115"/>
        <v>0</v>
      </c>
      <c r="N328" s="22">
        <f t="shared" si="116"/>
        <v>56.250056002500003</v>
      </c>
      <c r="O328" s="22">
        <f t="shared" si="117"/>
        <v>0</v>
      </c>
      <c r="P328" s="22">
        <f t="shared" si="118"/>
        <v>0</v>
      </c>
      <c r="S328" s="3">
        <f t="shared" si="101"/>
        <v>0</v>
      </c>
      <c r="T328" s="3">
        <f t="shared" si="102"/>
        <v>0</v>
      </c>
      <c r="U328" s="3">
        <f t="shared" si="103"/>
        <v>0</v>
      </c>
      <c r="V328" s="3">
        <f t="shared" si="104"/>
        <v>91.315335451500005</v>
      </c>
      <c r="W328" s="3">
        <f t="shared" si="105"/>
        <v>0</v>
      </c>
      <c r="X328" s="3">
        <f t="shared" si="106"/>
        <v>0</v>
      </c>
      <c r="AA328" s="3">
        <f t="shared" si="107"/>
        <v>0</v>
      </c>
      <c r="AB328" s="3">
        <f t="shared" si="108"/>
        <v>0</v>
      </c>
      <c r="AC328" s="3">
        <f t="shared" si="109"/>
        <v>0</v>
      </c>
      <c r="AD328" s="3">
        <f t="shared" si="110"/>
        <v>147.56539145400001</v>
      </c>
      <c r="AE328" s="3">
        <f t="shared" si="111"/>
        <v>0</v>
      </c>
      <c r="AF328" s="3">
        <f t="shared" si="112"/>
        <v>0</v>
      </c>
      <c r="AJ328" s="3">
        <f t="shared" si="119"/>
        <v>0</v>
      </c>
      <c r="AK328" s="3">
        <f t="shared" si="120"/>
        <v>0</v>
      </c>
      <c r="AL328" s="3">
        <f t="shared" si="121"/>
        <v>0</v>
      </c>
      <c r="AM328" s="3">
        <f t="shared" si="122"/>
        <v>0</v>
      </c>
      <c r="AN328" s="3">
        <f t="shared" si="123"/>
        <v>0</v>
      </c>
    </row>
    <row r="329" spans="1:40" x14ac:dyDescent="0.25">
      <c r="A329" s="5" t="s">
        <v>575</v>
      </c>
      <c r="B329" s="5" t="s">
        <v>576</v>
      </c>
      <c r="C329" s="18">
        <v>928.61985662899997</v>
      </c>
      <c r="D329" s="6">
        <v>1446.41757869</v>
      </c>
      <c r="E329" s="6">
        <f t="shared" si="124"/>
        <v>517.79772206100006</v>
      </c>
      <c r="F329" s="21">
        <f t="shared" si="125"/>
        <v>0.55759923542951917</v>
      </c>
      <c r="G329" s="20">
        <v>21.6375651251</v>
      </c>
      <c r="H329" s="20">
        <v>19.957797715200002</v>
      </c>
      <c r="I329" s="19">
        <v>41512.219247699999</v>
      </c>
      <c r="K329" s="22">
        <f t="shared" si="113"/>
        <v>0</v>
      </c>
      <c r="L329" s="22">
        <f t="shared" si="114"/>
        <v>517.79772206100006</v>
      </c>
      <c r="M329" s="22">
        <f t="shared" si="115"/>
        <v>0</v>
      </c>
      <c r="N329" s="22">
        <f t="shared" si="116"/>
        <v>0</v>
      </c>
      <c r="O329" s="22">
        <f t="shared" si="117"/>
        <v>0</v>
      </c>
      <c r="P329" s="22">
        <f t="shared" si="118"/>
        <v>0</v>
      </c>
      <c r="S329" s="3">
        <f t="shared" si="101"/>
        <v>0</v>
      </c>
      <c r="T329" s="3">
        <f t="shared" si="102"/>
        <v>928.61985662899997</v>
      </c>
      <c r="U329" s="3">
        <f t="shared" si="103"/>
        <v>0</v>
      </c>
      <c r="V329" s="3">
        <f t="shared" si="104"/>
        <v>0</v>
      </c>
      <c r="W329" s="3">
        <f t="shared" si="105"/>
        <v>0</v>
      </c>
      <c r="X329" s="3">
        <f t="shared" si="106"/>
        <v>0</v>
      </c>
      <c r="AA329" s="3">
        <f t="shared" si="107"/>
        <v>0</v>
      </c>
      <c r="AB329" s="3">
        <f t="shared" si="108"/>
        <v>1446.41757869</v>
      </c>
      <c r="AC329" s="3">
        <f t="shared" si="109"/>
        <v>0</v>
      </c>
      <c r="AD329" s="3">
        <f t="shared" si="110"/>
        <v>0</v>
      </c>
      <c r="AE329" s="3">
        <f t="shared" si="111"/>
        <v>0</v>
      </c>
      <c r="AF329" s="3">
        <f t="shared" si="112"/>
        <v>0</v>
      </c>
      <c r="AJ329" s="3">
        <f t="shared" si="119"/>
        <v>0</v>
      </c>
      <c r="AK329" s="3">
        <f t="shared" si="120"/>
        <v>517.79772206100006</v>
      </c>
      <c r="AL329" s="3">
        <f t="shared" si="121"/>
        <v>517.79772206100006</v>
      </c>
      <c r="AM329" s="3">
        <f t="shared" si="122"/>
        <v>0</v>
      </c>
      <c r="AN329" s="3">
        <f t="shared" si="123"/>
        <v>517.79772206100006</v>
      </c>
    </row>
    <row r="330" spans="1:40" x14ac:dyDescent="0.25">
      <c r="A330" s="5" t="s">
        <v>577</v>
      </c>
      <c r="B330" s="5" t="s">
        <v>578</v>
      </c>
      <c r="C330" s="18">
        <v>181.07607224899999</v>
      </c>
      <c r="D330" s="6">
        <v>324.85158834600003</v>
      </c>
      <c r="E330" s="6">
        <f t="shared" si="124"/>
        <v>143.77551609700004</v>
      </c>
      <c r="F330" s="21">
        <f t="shared" si="125"/>
        <v>0.79400615614907144</v>
      </c>
      <c r="G330" s="20">
        <v>13.749599809299999</v>
      </c>
      <c r="H330" s="20">
        <v>11.5716952782</v>
      </c>
      <c r="I330" s="19">
        <v>24069.1261786</v>
      </c>
      <c r="K330" s="22">
        <f t="shared" si="113"/>
        <v>143.77551609700004</v>
      </c>
      <c r="L330" s="22">
        <f t="shared" si="114"/>
        <v>0</v>
      </c>
      <c r="M330" s="22">
        <f t="shared" si="115"/>
        <v>0</v>
      </c>
      <c r="N330" s="22">
        <f t="shared" si="116"/>
        <v>0</v>
      </c>
      <c r="O330" s="22">
        <f t="shared" si="117"/>
        <v>0</v>
      </c>
      <c r="P330" s="22">
        <f t="shared" si="118"/>
        <v>0</v>
      </c>
      <c r="S330" s="3">
        <f t="shared" si="101"/>
        <v>181.07607224899999</v>
      </c>
      <c r="T330" s="3">
        <f t="shared" si="102"/>
        <v>0</v>
      </c>
      <c r="U330" s="3">
        <f t="shared" si="103"/>
        <v>0</v>
      </c>
      <c r="V330" s="3">
        <f t="shared" si="104"/>
        <v>0</v>
      </c>
      <c r="W330" s="3">
        <f t="shared" si="105"/>
        <v>0</v>
      </c>
      <c r="X330" s="3">
        <f t="shared" si="106"/>
        <v>0</v>
      </c>
      <c r="AA330" s="3">
        <f t="shared" si="107"/>
        <v>324.85158834600003</v>
      </c>
      <c r="AB330" s="3">
        <f t="shared" si="108"/>
        <v>0</v>
      </c>
      <c r="AC330" s="3">
        <f t="shared" si="109"/>
        <v>0</v>
      </c>
      <c r="AD330" s="3">
        <f t="shared" si="110"/>
        <v>0</v>
      </c>
      <c r="AE330" s="3">
        <f t="shared" si="111"/>
        <v>0</v>
      </c>
      <c r="AF330" s="3">
        <f t="shared" si="112"/>
        <v>0</v>
      </c>
      <c r="AJ330" s="3">
        <f t="shared" si="119"/>
        <v>143.77551609700004</v>
      </c>
      <c r="AK330" s="3">
        <f t="shared" si="120"/>
        <v>143.77551609700004</v>
      </c>
      <c r="AL330" s="3">
        <f t="shared" si="121"/>
        <v>143.77551609700004</v>
      </c>
      <c r="AM330" s="3">
        <f t="shared" si="122"/>
        <v>143.77551609700004</v>
      </c>
      <c r="AN330" s="3">
        <f t="shared" si="123"/>
        <v>143.77551609700004</v>
      </c>
    </row>
    <row r="331" spans="1:40" x14ac:dyDescent="0.25">
      <c r="A331" s="5" t="s">
        <v>579</v>
      </c>
      <c r="B331" s="5" t="s">
        <v>580</v>
      </c>
      <c r="C331" s="18">
        <v>1499.6876550699999</v>
      </c>
      <c r="D331" s="6">
        <v>2601.2059267300001</v>
      </c>
      <c r="E331" s="6">
        <f t="shared" si="124"/>
        <v>1101.5182716600002</v>
      </c>
      <c r="F331" s="21">
        <f t="shared" si="125"/>
        <v>0.73449845901984534</v>
      </c>
      <c r="G331" s="20">
        <v>16.216110802500001</v>
      </c>
      <c r="H331" s="20">
        <v>15.7471219856</v>
      </c>
      <c r="I331" s="19">
        <v>32754.0137302</v>
      </c>
      <c r="K331" s="22">
        <f t="shared" si="113"/>
        <v>0</v>
      </c>
      <c r="L331" s="22">
        <f t="shared" si="114"/>
        <v>1101.5182716600002</v>
      </c>
      <c r="M331" s="22">
        <f t="shared" si="115"/>
        <v>0</v>
      </c>
      <c r="N331" s="22">
        <f t="shared" si="116"/>
        <v>0</v>
      </c>
      <c r="O331" s="22">
        <f t="shared" si="117"/>
        <v>0</v>
      </c>
      <c r="P331" s="22">
        <f t="shared" si="118"/>
        <v>0</v>
      </c>
      <c r="S331" s="3">
        <f t="shared" si="101"/>
        <v>0</v>
      </c>
      <c r="T331" s="3">
        <f t="shared" si="102"/>
        <v>1499.6876550699999</v>
      </c>
      <c r="U331" s="3">
        <f t="shared" si="103"/>
        <v>0</v>
      </c>
      <c r="V331" s="3">
        <f t="shared" si="104"/>
        <v>0</v>
      </c>
      <c r="W331" s="3">
        <f t="shared" si="105"/>
        <v>0</v>
      </c>
      <c r="X331" s="3">
        <f t="shared" si="106"/>
        <v>0</v>
      </c>
      <c r="AA331" s="3">
        <f t="shared" si="107"/>
        <v>0</v>
      </c>
      <c r="AB331" s="3">
        <f t="shared" si="108"/>
        <v>2601.2059267300001</v>
      </c>
      <c r="AC331" s="3">
        <f t="shared" si="109"/>
        <v>0</v>
      </c>
      <c r="AD331" s="3">
        <f t="shared" si="110"/>
        <v>0</v>
      </c>
      <c r="AE331" s="3">
        <f t="shared" si="111"/>
        <v>0</v>
      </c>
      <c r="AF331" s="3">
        <f t="shared" si="112"/>
        <v>0</v>
      </c>
      <c r="AJ331" s="3">
        <f t="shared" si="119"/>
        <v>0</v>
      </c>
      <c r="AK331" s="3">
        <f t="shared" si="120"/>
        <v>1101.5182716600002</v>
      </c>
      <c r="AL331" s="3">
        <f t="shared" si="121"/>
        <v>1101.5182716600002</v>
      </c>
      <c r="AM331" s="3">
        <f t="shared" si="122"/>
        <v>1101.5182716600002</v>
      </c>
      <c r="AN331" s="3">
        <f t="shared" si="123"/>
        <v>1101.5182716600002</v>
      </c>
    </row>
    <row r="332" spans="1:40" x14ac:dyDescent="0.25">
      <c r="A332" s="5" t="s">
        <v>581</v>
      </c>
      <c r="B332" s="5" t="s">
        <v>582</v>
      </c>
      <c r="C332" s="18">
        <v>269.50478522999998</v>
      </c>
      <c r="D332" s="6">
        <v>321.607103096</v>
      </c>
      <c r="E332" s="6">
        <f t="shared" si="124"/>
        <v>52.102317866000021</v>
      </c>
      <c r="F332" s="21">
        <f t="shared" si="125"/>
        <v>0.19332613267528817</v>
      </c>
      <c r="G332" s="20">
        <v>17.91400694</v>
      </c>
      <c r="H332" s="20">
        <v>15.852362963199999</v>
      </c>
      <c r="I332" s="19">
        <v>32972.914963399999</v>
      </c>
      <c r="K332" s="22">
        <f t="shared" si="113"/>
        <v>0</v>
      </c>
      <c r="L332" s="22">
        <f t="shared" si="114"/>
        <v>52.102317866000021</v>
      </c>
      <c r="M332" s="22">
        <f t="shared" si="115"/>
        <v>0</v>
      </c>
      <c r="N332" s="22">
        <f t="shared" si="116"/>
        <v>0</v>
      </c>
      <c r="O332" s="22">
        <f t="shared" si="117"/>
        <v>0</v>
      </c>
      <c r="P332" s="22">
        <f t="shared" si="118"/>
        <v>0</v>
      </c>
      <c r="S332" s="3">
        <f t="shared" si="101"/>
        <v>0</v>
      </c>
      <c r="T332" s="3">
        <f t="shared" si="102"/>
        <v>269.50478522999998</v>
      </c>
      <c r="U332" s="3">
        <f t="shared" si="103"/>
        <v>0</v>
      </c>
      <c r="V332" s="3">
        <f t="shared" si="104"/>
        <v>0</v>
      </c>
      <c r="W332" s="3">
        <f t="shared" si="105"/>
        <v>0</v>
      </c>
      <c r="X332" s="3">
        <f t="shared" si="106"/>
        <v>0</v>
      </c>
      <c r="AA332" s="3">
        <f t="shared" si="107"/>
        <v>0</v>
      </c>
      <c r="AB332" s="3">
        <f t="shared" si="108"/>
        <v>321.607103096</v>
      </c>
      <c r="AC332" s="3">
        <f t="shared" si="109"/>
        <v>0</v>
      </c>
      <c r="AD332" s="3">
        <f t="shared" si="110"/>
        <v>0</v>
      </c>
      <c r="AE332" s="3">
        <f t="shared" si="111"/>
        <v>0</v>
      </c>
      <c r="AF332" s="3">
        <f t="shared" si="112"/>
        <v>0</v>
      </c>
      <c r="AJ332" s="3">
        <f t="shared" si="119"/>
        <v>0</v>
      </c>
      <c r="AK332" s="3">
        <f t="shared" si="120"/>
        <v>52.102317866000021</v>
      </c>
      <c r="AL332" s="3">
        <f t="shared" si="121"/>
        <v>52.102317866000021</v>
      </c>
      <c r="AM332" s="3">
        <f t="shared" si="122"/>
        <v>52.102317866000021</v>
      </c>
      <c r="AN332" s="3">
        <f t="shared" si="123"/>
        <v>52.102317866000021</v>
      </c>
    </row>
    <row r="333" spans="1:40" x14ac:dyDescent="0.25">
      <c r="A333" s="5" t="s">
        <v>583</v>
      </c>
      <c r="B333" s="5" t="s">
        <v>584</v>
      </c>
      <c r="C333" s="18">
        <v>253.83899776300001</v>
      </c>
      <c r="D333" s="6">
        <v>266.15424685400001</v>
      </c>
      <c r="E333" s="6">
        <f t="shared" si="124"/>
        <v>12.315249090999998</v>
      </c>
      <c r="F333" s="21">
        <f t="shared" si="125"/>
        <v>4.8515985327432967E-2</v>
      </c>
      <c r="G333" s="20">
        <v>31.4513885251</v>
      </c>
      <c r="H333" s="20">
        <v>30.511138810199999</v>
      </c>
      <c r="I333" s="19">
        <v>63463.168725199997</v>
      </c>
      <c r="K333" s="22">
        <f t="shared" si="113"/>
        <v>0</v>
      </c>
      <c r="L333" s="22">
        <f t="shared" si="114"/>
        <v>0</v>
      </c>
      <c r="M333" s="22">
        <f t="shared" si="115"/>
        <v>12.315249090999998</v>
      </c>
      <c r="N333" s="22">
        <f t="shared" si="116"/>
        <v>0</v>
      </c>
      <c r="O333" s="22">
        <f t="shared" si="117"/>
        <v>0</v>
      </c>
      <c r="P333" s="22">
        <f t="shared" si="118"/>
        <v>0</v>
      </c>
      <c r="S333" s="3">
        <f t="shared" si="101"/>
        <v>0</v>
      </c>
      <c r="T333" s="3">
        <f t="shared" si="102"/>
        <v>0</v>
      </c>
      <c r="U333" s="3">
        <f t="shared" si="103"/>
        <v>253.83899776300001</v>
      </c>
      <c r="V333" s="3">
        <f t="shared" si="104"/>
        <v>0</v>
      </c>
      <c r="W333" s="3">
        <f t="shared" si="105"/>
        <v>0</v>
      </c>
      <c r="X333" s="3">
        <f t="shared" si="106"/>
        <v>0</v>
      </c>
      <c r="AA333" s="3">
        <f t="shared" si="107"/>
        <v>0</v>
      </c>
      <c r="AB333" s="3">
        <f t="shared" si="108"/>
        <v>0</v>
      </c>
      <c r="AC333" s="3">
        <f t="shared" si="109"/>
        <v>266.15424685400001</v>
      </c>
      <c r="AD333" s="3">
        <f t="shared" si="110"/>
        <v>0</v>
      </c>
      <c r="AE333" s="3">
        <f t="shared" si="111"/>
        <v>0</v>
      </c>
      <c r="AF333" s="3">
        <f t="shared" si="112"/>
        <v>0</v>
      </c>
      <c r="AJ333" s="3">
        <f t="shared" si="119"/>
        <v>0</v>
      </c>
      <c r="AK333" s="3">
        <f t="shared" si="120"/>
        <v>0</v>
      </c>
      <c r="AL333" s="3">
        <f t="shared" si="121"/>
        <v>0</v>
      </c>
      <c r="AM333" s="3">
        <f t="shared" si="122"/>
        <v>0</v>
      </c>
      <c r="AN333" s="3">
        <f t="shared" si="123"/>
        <v>0</v>
      </c>
    </row>
    <row r="334" spans="1:40" x14ac:dyDescent="0.25">
      <c r="A334" s="5" t="s">
        <v>585</v>
      </c>
      <c r="B334" s="5" t="s">
        <v>586</v>
      </c>
      <c r="C334" s="18">
        <v>459.00863745300001</v>
      </c>
      <c r="D334" s="6">
        <v>774.10591026600002</v>
      </c>
      <c r="E334" s="6">
        <f t="shared" si="124"/>
        <v>315.09727281300002</v>
      </c>
      <c r="F334" s="21">
        <f t="shared" si="125"/>
        <v>0.68647351509864407</v>
      </c>
      <c r="G334" s="20">
        <v>23.174109831300001</v>
      </c>
      <c r="H334" s="20">
        <v>22.505173578499999</v>
      </c>
      <c r="I334" s="19">
        <v>46810.7610432</v>
      </c>
      <c r="K334" s="22">
        <f t="shared" si="113"/>
        <v>0</v>
      </c>
      <c r="L334" s="22">
        <f t="shared" si="114"/>
        <v>315.09727281300002</v>
      </c>
      <c r="M334" s="22">
        <f t="shared" si="115"/>
        <v>0</v>
      </c>
      <c r="N334" s="22">
        <f t="shared" si="116"/>
        <v>0</v>
      </c>
      <c r="O334" s="22">
        <f t="shared" si="117"/>
        <v>0</v>
      </c>
      <c r="P334" s="22">
        <f t="shared" si="118"/>
        <v>0</v>
      </c>
      <c r="S334" s="3">
        <f t="shared" si="101"/>
        <v>0</v>
      </c>
      <c r="T334" s="3">
        <f t="shared" si="102"/>
        <v>459.00863745300001</v>
      </c>
      <c r="U334" s="3">
        <f t="shared" si="103"/>
        <v>0</v>
      </c>
      <c r="V334" s="3">
        <f t="shared" si="104"/>
        <v>0</v>
      </c>
      <c r="W334" s="3">
        <f t="shared" si="105"/>
        <v>0</v>
      </c>
      <c r="X334" s="3">
        <f t="shared" si="106"/>
        <v>0</v>
      </c>
      <c r="AA334" s="3">
        <f t="shared" si="107"/>
        <v>0</v>
      </c>
      <c r="AB334" s="3">
        <f t="shared" si="108"/>
        <v>774.10591026600002</v>
      </c>
      <c r="AC334" s="3">
        <f t="shared" si="109"/>
        <v>0</v>
      </c>
      <c r="AD334" s="3">
        <f t="shared" si="110"/>
        <v>0</v>
      </c>
      <c r="AE334" s="3">
        <f t="shared" si="111"/>
        <v>0</v>
      </c>
      <c r="AF334" s="3">
        <f t="shared" si="112"/>
        <v>0</v>
      </c>
      <c r="AJ334" s="3">
        <f t="shared" si="119"/>
        <v>0</v>
      </c>
      <c r="AK334" s="3">
        <f t="shared" si="120"/>
        <v>0</v>
      </c>
      <c r="AL334" s="3">
        <f t="shared" si="121"/>
        <v>315.09727281300002</v>
      </c>
      <c r="AM334" s="3">
        <f t="shared" si="122"/>
        <v>0</v>
      </c>
      <c r="AN334" s="3">
        <f t="shared" si="123"/>
        <v>315.09727281300002</v>
      </c>
    </row>
    <row r="335" spans="1:40" x14ac:dyDescent="0.25">
      <c r="A335" s="5" t="s">
        <v>587</v>
      </c>
      <c r="B335" s="5" t="s">
        <v>588</v>
      </c>
      <c r="C335" s="18">
        <v>915.81429948200002</v>
      </c>
      <c r="D335" s="6">
        <v>1439.1583644100001</v>
      </c>
      <c r="E335" s="6">
        <f t="shared" si="124"/>
        <v>523.34406492800008</v>
      </c>
      <c r="F335" s="21">
        <f t="shared" si="125"/>
        <v>0.57145216582009284</v>
      </c>
      <c r="G335" s="20">
        <v>13.6779377748</v>
      </c>
      <c r="H335" s="20">
        <v>13.5330083545</v>
      </c>
      <c r="I335" s="19">
        <v>28148.657377399999</v>
      </c>
      <c r="K335" s="22">
        <f t="shared" si="113"/>
        <v>0</v>
      </c>
      <c r="L335" s="22">
        <f t="shared" si="114"/>
        <v>523.34406492800008</v>
      </c>
      <c r="M335" s="22">
        <f t="shared" si="115"/>
        <v>0</v>
      </c>
      <c r="N335" s="22">
        <f t="shared" si="116"/>
        <v>0</v>
      </c>
      <c r="O335" s="22">
        <f t="shared" si="117"/>
        <v>0</v>
      </c>
      <c r="P335" s="22">
        <f t="shared" si="118"/>
        <v>0</v>
      </c>
      <c r="S335" s="3">
        <f t="shared" si="101"/>
        <v>0</v>
      </c>
      <c r="T335" s="3">
        <f t="shared" si="102"/>
        <v>915.81429948200002</v>
      </c>
      <c r="U335" s="3">
        <f t="shared" si="103"/>
        <v>0</v>
      </c>
      <c r="V335" s="3">
        <f t="shared" si="104"/>
        <v>0</v>
      </c>
      <c r="W335" s="3">
        <f t="shared" si="105"/>
        <v>0</v>
      </c>
      <c r="X335" s="3">
        <f t="shared" si="106"/>
        <v>0</v>
      </c>
      <c r="AA335" s="3">
        <f t="shared" si="107"/>
        <v>0</v>
      </c>
      <c r="AB335" s="3">
        <f t="shared" si="108"/>
        <v>1439.1583644100001</v>
      </c>
      <c r="AC335" s="3">
        <f t="shared" si="109"/>
        <v>0</v>
      </c>
      <c r="AD335" s="3">
        <f t="shared" si="110"/>
        <v>0</v>
      </c>
      <c r="AE335" s="3">
        <f t="shared" si="111"/>
        <v>0</v>
      </c>
      <c r="AF335" s="3">
        <f t="shared" si="112"/>
        <v>0</v>
      </c>
      <c r="AJ335" s="3">
        <f t="shared" si="119"/>
        <v>0</v>
      </c>
      <c r="AK335" s="3">
        <f t="shared" si="120"/>
        <v>523.34406492800008</v>
      </c>
      <c r="AL335" s="3">
        <f t="shared" si="121"/>
        <v>523.34406492800008</v>
      </c>
      <c r="AM335" s="3">
        <f t="shared" si="122"/>
        <v>523.34406492800008</v>
      </c>
      <c r="AN335" s="3">
        <f t="shared" si="123"/>
        <v>523.34406492800008</v>
      </c>
    </row>
    <row r="336" spans="1:40" x14ac:dyDescent="0.25">
      <c r="A336" s="5" t="s">
        <v>589</v>
      </c>
      <c r="B336" s="5" t="s">
        <v>590</v>
      </c>
      <c r="C336" s="18">
        <v>215.11666488200001</v>
      </c>
      <c r="D336" s="6">
        <v>876.48898187899999</v>
      </c>
      <c r="E336" s="6">
        <f t="shared" si="124"/>
        <v>661.37231699699998</v>
      </c>
      <c r="F336" s="21">
        <f t="shared" si="125"/>
        <v>3.0744820135612869</v>
      </c>
      <c r="G336" s="20">
        <v>16.753778230799998</v>
      </c>
      <c r="H336" s="20">
        <v>15.950994184500001</v>
      </c>
      <c r="I336" s="19">
        <v>33178.067903800002</v>
      </c>
      <c r="K336" s="22">
        <f t="shared" si="113"/>
        <v>0</v>
      </c>
      <c r="L336" s="22">
        <f t="shared" si="114"/>
        <v>661.37231699699998</v>
      </c>
      <c r="M336" s="22">
        <f t="shared" si="115"/>
        <v>0</v>
      </c>
      <c r="N336" s="22">
        <f t="shared" si="116"/>
        <v>0</v>
      </c>
      <c r="O336" s="22">
        <f t="shared" si="117"/>
        <v>0</v>
      </c>
      <c r="P336" s="22">
        <f t="shared" si="118"/>
        <v>0</v>
      </c>
      <c r="S336" s="3">
        <f t="shared" si="101"/>
        <v>0</v>
      </c>
      <c r="T336" s="3">
        <f t="shared" si="102"/>
        <v>215.11666488200001</v>
      </c>
      <c r="U336" s="3">
        <f t="shared" si="103"/>
        <v>0</v>
      </c>
      <c r="V336" s="3">
        <f t="shared" si="104"/>
        <v>0</v>
      </c>
      <c r="W336" s="3">
        <f t="shared" si="105"/>
        <v>0</v>
      </c>
      <c r="X336" s="3">
        <f t="shared" si="106"/>
        <v>0</v>
      </c>
      <c r="AA336" s="3">
        <f t="shared" si="107"/>
        <v>0</v>
      </c>
      <c r="AB336" s="3">
        <f t="shared" si="108"/>
        <v>876.48898187899999</v>
      </c>
      <c r="AC336" s="3">
        <f t="shared" si="109"/>
        <v>0</v>
      </c>
      <c r="AD336" s="3">
        <f t="shared" si="110"/>
        <v>0</v>
      </c>
      <c r="AE336" s="3">
        <f t="shared" si="111"/>
        <v>0</v>
      </c>
      <c r="AF336" s="3">
        <f t="shared" si="112"/>
        <v>0</v>
      </c>
      <c r="AJ336" s="3">
        <f t="shared" si="119"/>
        <v>0</v>
      </c>
      <c r="AK336" s="3">
        <f t="shared" si="120"/>
        <v>661.37231699699998</v>
      </c>
      <c r="AL336" s="3">
        <f t="shared" si="121"/>
        <v>661.37231699699998</v>
      </c>
      <c r="AM336" s="3">
        <f t="shared" si="122"/>
        <v>661.37231699699998</v>
      </c>
      <c r="AN336" s="3">
        <f t="shared" si="123"/>
        <v>661.37231699699998</v>
      </c>
    </row>
    <row r="337" spans="1:40" x14ac:dyDescent="0.25">
      <c r="A337" s="5" t="s">
        <v>591</v>
      </c>
      <c r="B337" s="5" t="s">
        <v>592</v>
      </c>
      <c r="C337" s="18">
        <v>3390.7974203399999</v>
      </c>
      <c r="D337" s="6">
        <v>3932.5729155399999</v>
      </c>
      <c r="E337" s="6">
        <f t="shared" si="124"/>
        <v>541.77549520000002</v>
      </c>
      <c r="F337" s="21">
        <f t="shared" si="125"/>
        <v>0.15977819611107155</v>
      </c>
      <c r="G337" s="20">
        <v>22.1737634114</v>
      </c>
      <c r="H337" s="20">
        <v>22.4224935913</v>
      </c>
      <c r="I337" s="19">
        <v>46638.7866698</v>
      </c>
      <c r="K337" s="22">
        <f t="shared" si="113"/>
        <v>0</v>
      </c>
      <c r="L337" s="22">
        <f t="shared" si="114"/>
        <v>541.77549520000002</v>
      </c>
      <c r="M337" s="22">
        <f t="shared" si="115"/>
        <v>0</v>
      </c>
      <c r="N337" s="22">
        <f t="shared" si="116"/>
        <v>0</v>
      </c>
      <c r="O337" s="22">
        <f t="shared" si="117"/>
        <v>0</v>
      </c>
      <c r="P337" s="22">
        <f t="shared" si="118"/>
        <v>0</v>
      </c>
      <c r="S337" s="3">
        <f t="shared" si="101"/>
        <v>0</v>
      </c>
      <c r="T337" s="3">
        <f t="shared" si="102"/>
        <v>3390.7974203399999</v>
      </c>
      <c r="U337" s="3">
        <f t="shared" si="103"/>
        <v>0</v>
      </c>
      <c r="V337" s="3">
        <f t="shared" si="104"/>
        <v>0</v>
      </c>
      <c r="W337" s="3">
        <f t="shared" si="105"/>
        <v>0</v>
      </c>
      <c r="X337" s="3">
        <f t="shared" si="106"/>
        <v>0</v>
      </c>
      <c r="AA337" s="3">
        <f t="shared" si="107"/>
        <v>0</v>
      </c>
      <c r="AB337" s="3">
        <f t="shared" si="108"/>
        <v>3932.5729155399999</v>
      </c>
      <c r="AC337" s="3">
        <f t="shared" si="109"/>
        <v>0</v>
      </c>
      <c r="AD337" s="3">
        <f t="shared" si="110"/>
        <v>0</v>
      </c>
      <c r="AE337" s="3">
        <f t="shared" si="111"/>
        <v>0</v>
      </c>
      <c r="AF337" s="3">
        <f t="shared" si="112"/>
        <v>0</v>
      </c>
      <c r="AJ337" s="3">
        <f t="shared" si="119"/>
        <v>0</v>
      </c>
      <c r="AK337" s="3">
        <f t="shared" si="120"/>
        <v>0</v>
      </c>
      <c r="AL337" s="3">
        <f t="shared" si="121"/>
        <v>541.77549520000002</v>
      </c>
      <c r="AM337" s="3">
        <f t="shared" si="122"/>
        <v>0</v>
      </c>
      <c r="AN337" s="3">
        <f t="shared" si="123"/>
        <v>541.77549520000002</v>
      </c>
    </row>
    <row r="338" spans="1:40" x14ac:dyDescent="0.25">
      <c r="A338" s="5" t="s">
        <v>593</v>
      </c>
      <c r="B338" s="5" t="s">
        <v>594</v>
      </c>
      <c r="C338" s="18">
        <v>966.95414789599999</v>
      </c>
      <c r="D338" s="6">
        <v>1597.1055060599999</v>
      </c>
      <c r="E338" s="6">
        <f t="shared" si="124"/>
        <v>630.15135816399993</v>
      </c>
      <c r="F338" s="21">
        <f t="shared" si="125"/>
        <v>0.65168690732145795</v>
      </c>
      <c r="G338" s="20">
        <v>18.3692684327</v>
      </c>
      <c r="H338" s="20">
        <v>17.732416475000001</v>
      </c>
      <c r="I338" s="19">
        <v>36883.426268000003</v>
      </c>
      <c r="K338" s="22">
        <f t="shared" si="113"/>
        <v>0</v>
      </c>
      <c r="L338" s="22">
        <f t="shared" si="114"/>
        <v>630.15135816399993</v>
      </c>
      <c r="M338" s="22">
        <f t="shared" si="115"/>
        <v>0</v>
      </c>
      <c r="N338" s="22">
        <f t="shared" si="116"/>
        <v>0</v>
      </c>
      <c r="O338" s="22">
        <f t="shared" si="117"/>
        <v>0</v>
      </c>
      <c r="P338" s="22">
        <f t="shared" si="118"/>
        <v>0</v>
      </c>
      <c r="S338" s="3">
        <f t="shared" si="101"/>
        <v>0</v>
      </c>
      <c r="T338" s="3">
        <f t="shared" si="102"/>
        <v>966.95414789599999</v>
      </c>
      <c r="U338" s="3">
        <f t="shared" si="103"/>
        <v>0</v>
      </c>
      <c r="V338" s="3">
        <f t="shared" si="104"/>
        <v>0</v>
      </c>
      <c r="W338" s="3">
        <f t="shared" si="105"/>
        <v>0</v>
      </c>
      <c r="X338" s="3">
        <f t="shared" si="106"/>
        <v>0</v>
      </c>
      <c r="AA338" s="3">
        <f t="shared" si="107"/>
        <v>0</v>
      </c>
      <c r="AB338" s="3">
        <f t="shared" si="108"/>
        <v>1597.1055060599999</v>
      </c>
      <c r="AC338" s="3">
        <f t="shared" si="109"/>
        <v>0</v>
      </c>
      <c r="AD338" s="3">
        <f t="shared" si="110"/>
        <v>0</v>
      </c>
      <c r="AE338" s="3">
        <f t="shared" si="111"/>
        <v>0</v>
      </c>
      <c r="AF338" s="3">
        <f t="shared" si="112"/>
        <v>0</v>
      </c>
      <c r="AJ338" s="3">
        <f t="shared" si="119"/>
        <v>0</v>
      </c>
      <c r="AK338" s="3">
        <f t="shared" si="120"/>
        <v>630.15135816399993</v>
      </c>
      <c r="AL338" s="3">
        <f t="shared" si="121"/>
        <v>630.15135816399993</v>
      </c>
      <c r="AM338" s="3">
        <f t="shared" si="122"/>
        <v>0</v>
      </c>
      <c r="AN338" s="3">
        <f t="shared" si="123"/>
        <v>630.15135816399993</v>
      </c>
    </row>
    <row r="339" spans="1:40" x14ac:dyDescent="0.25">
      <c r="A339" s="5" t="s">
        <v>595</v>
      </c>
      <c r="B339" s="5" t="s">
        <v>596</v>
      </c>
      <c r="C339" s="18">
        <v>254.70639291699999</v>
      </c>
      <c r="D339" s="6">
        <v>379.223354594</v>
      </c>
      <c r="E339" s="6">
        <f t="shared" si="124"/>
        <v>124.51696167700001</v>
      </c>
      <c r="F339" s="21">
        <f t="shared" si="125"/>
        <v>0.48886468946060491</v>
      </c>
      <c r="G339" s="20">
        <v>17.010958493499999</v>
      </c>
      <c r="H339" s="20">
        <v>16.058759056</v>
      </c>
      <c r="I339" s="19">
        <v>33402.218836499997</v>
      </c>
      <c r="K339" s="22">
        <f t="shared" si="113"/>
        <v>0</v>
      </c>
      <c r="L339" s="22">
        <f t="shared" si="114"/>
        <v>124.51696167700001</v>
      </c>
      <c r="M339" s="22">
        <f t="shared" si="115"/>
        <v>0</v>
      </c>
      <c r="N339" s="22">
        <f t="shared" si="116"/>
        <v>0</v>
      </c>
      <c r="O339" s="22">
        <f t="shared" si="117"/>
        <v>0</v>
      </c>
      <c r="P339" s="22">
        <f t="shared" si="118"/>
        <v>0</v>
      </c>
      <c r="S339" s="3">
        <f t="shared" si="101"/>
        <v>0</v>
      </c>
      <c r="T339" s="3">
        <f t="shared" si="102"/>
        <v>254.70639291699999</v>
      </c>
      <c r="U339" s="3">
        <f t="shared" si="103"/>
        <v>0</v>
      </c>
      <c r="V339" s="3">
        <f t="shared" si="104"/>
        <v>0</v>
      </c>
      <c r="W339" s="3">
        <f t="shared" si="105"/>
        <v>0</v>
      </c>
      <c r="X339" s="3">
        <f t="shared" si="106"/>
        <v>0</v>
      </c>
      <c r="AA339" s="3">
        <f t="shared" si="107"/>
        <v>0</v>
      </c>
      <c r="AB339" s="3">
        <f t="shared" si="108"/>
        <v>379.223354594</v>
      </c>
      <c r="AC339" s="3">
        <f t="shared" si="109"/>
        <v>0</v>
      </c>
      <c r="AD339" s="3">
        <f t="shared" si="110"/>
        <v>0</v>
      </c>
      <c r="AE339" s="3">
        <f t="shared" si="111"/>
        <v>0</v>
      </c>
      <c r="AF339" s="3">
        <f t="shared" si="112"/>
        <v>0</v>
      </c>
      <c r="AJ339" s="3">
        <f t="shared" si="119"/>
        <v>0</v>
      </c>
      <c r="AK339" s="3">
        <f t="shared" si="120"/>
        <v>124.51696167700001</v>
      </c>
      <c r="AL339" s="3">
        <f t="shared" si="121"/>
        <v>124.51696167700001</v>
      </c>
      <c r="AM339" s="3">
        <f t="shared" si="122"/>
        <v>124.51696167700001</v>
      </c>
      <c r="AN339" s="3">
        <f t="shared" si="123"/>
        <v>124.51696167700001</v>
      </c>
    </row>
    <row r="340" spans="1:40" x14ac:dyDescent="0.25">
      <c r="A340" s="5" t="s">
        <v>597</v>
      </c>
      <c r="B340" s="5" t="s">
        <v>598</v>
      </c>
      <c r="C340" s="18">
        <v>28.5914591051</v>
      </c>
      <c r="D340" s="6">
        <v>32.405769146300003</v>
      </c>
      <c r="E340" s="6">
        <f t="shared" si="124"/>
        <v>3.8143100412000024</v>
      </c>
      <c r="F340" s="21">
        <f t="shared" si="125"/>
        <v>0.13340732374583936</v>
      </c>
      <c r="G340" s="20">
        <v>40.4352986695</v>
      </c>
      <c r="H340" s="20">
        <v>40.268809371300001</v>
      </c>
      <c r="I340" s="19">
        <v>83759.123492300001</v>
      </c>
      <c r="K340" s="22">
        <f t="shared" si="113"/>
        <v>0</v>
      </c>
      <c r="L340" s="22">
        <f t="shared" si="114"/>
        <v>0</v>
      </c>
      <c r="M340" s="22">
        <f t="shared" si="115"/>
        <v>0</v>
      </c>
      <c r="N340" s="22">
        <f t="shared" si="116"/>
        <v>3.8143100412000024</v>
      </c>
      <c r="O340" s="22">
        <f t="shared" si="117"/>
        <v>0</v>
      </c>
      <c r="P340" s="22">
        <f t="shared" si="118"/>
        <v>0</v>
      </c>
      <c r="S340" s="3">
        <f t="shared" si="101"/>
        <v>0</v>
      </c>
      <c r="T340" s="3">
        <f t="shared" si="102"/>
        <v>0</v>
      </c>
      <c r="U340" s="3">
        <f t="shared" si="103"/>
        <v>0</v>
      </c>
      <c r="V340" s="3">
        <f t="shared" si="104"/>
        <v>28.5914591051</v>
      </c>
      <c r="W340" s="3">
        <f t="shared" si="105"/>
        <v>0</v>
      </c>
      <c r="X340" s="3">
        <f t="shared" si="106"/>
        <v>0</v>
      </c>
      <c r="AA340" s="3">
        <f t="shared" si="107"/>
        <v>0</v>
      </c>
      <c r="AB340" s="3">
        <f t="shared" si="108"/>
        <v>0</v>
      </c>
      <c r="AC340" s="3">
        <f t="shared" si="109"/>
        <v>0</v>
      </c>
      <c r="AD340" s="3">
        <f t="shared" si="110"/>
        <v>32.405769146300003</v>
      </c>
      <c r="AE340" s="3">
        <f t="shared" si="111"/>
        <v>0</v>
      </c>
      <c r="AF340" s="3">
        <f t="shared" si="112"/>
        <v>0</v>
      </c>
      <c r="AJ340" s="3">
        <f t="shared" si="119"/>
        <v>0</v>
      </c>
      <c r="AK340" s="3">
        <f t="shared" si="120"/>
        <v>0</v>
      </c>
      <c r="AL340" s="3">
        <f t="shared" si="121"/>
        <v>0</v>
      </c>
      <c r="AM340" s="3">
        <f t="shared" si="122"/>
        <v>0</v>
      </c>
      <c r="AN340" s="3">
        <f t="shared" si="123"/>
        <v>0</v>
      </c>
    </row>
    <row r="341" spans="1:40" x14ac:dyDescent="0.25">
      <c r="A341" s="5" t="s">
        <v>599</v>
      </c>
      <c r="B341" s="5" t="s">
        <v>600</v>
      </c>
      <c r="C341" s="18">
        <v>13.1617199424</v>
      </c>
      <c r="D341" s="6">
        <v>12.4940807287</v>
      </c>
      <c r="E341" s="6">
        <f t="shared" si="124"/>
        <v>-0.66763921369999935</v>
      </c>
      <c r="F341" s="21">
        <f t="shared" si="125"/>
        <v>-5.0725833448957078E-2</v>
      </c>
      <c r="G341" s="20">
        <v>35.760848750599997</v>
      </c>
      <c r="H341" s="20">
        <v>35.219562737700002</v>
      </c>
      <c r="I341" s="19">
        <v>73256.690494499999</v>
      </c>
      <c r="K341" s="22">
        <f t="shared" si="113"/>
        <v>0</v>
      </c>
      <c r="L341" s="22">
        <f t="shared" si="114"/>
        <v>0</v>
      </c>
      <c r="M341" s="22">
        <f t="shared" si="115"/>
        <v>-0.66763921369999935</v>
      </c>
      <c r="N341" s="22">
        <f t="shared" si="116"/>
        <v>0</v>
      </c>
      <c r="O341" s="22">
        <f t="shared" si="117"/>
        <v>0</v>
      </c>
      <c r="P341" s="22">
        <f t="shared" si="118"/>
        <v>0</v>
      </c>
      <c r="S341" s="3">
        <f t="shared" si="101"/>
        <v>0</v>
      </c>
      <c r="T341" s="3">
        <f t="shared" si="102"/>
        <v>0</v>
      </c>
      <c r="U341" s="3">
        <f t="shared" si="103"/>
        <v>13.1617199424</v>
      </c>
      <c r="V341" s="3">
        <f t="shared" si="104"/>
        <v>0</v>
      </c>
      <c r="W341" s="3">
        <f t="shared" si="105"/>
        <v>0</v>
      </c>
      <c r="X341" s="3">
        <f t="shared" si="106"/>
        <v>0</v>
      </c>
      <c r="AA341" s="3">
        <f t="shared" si="107"/>
        <v>0</v>
      </c>
      <c r="AB341" s="3">
        <f t="shared" si="108"/>
        <v>0</v>
      </c>
      <c r="AC341" s="3">
        <f t="shared" si="109"/>
        <v>12.4940807287</v>
      </c>
      <c r="AD341" s="3">
        <f t="shared" si="110"/>
        <v>0</v>
      </c>
      <c r="AE341" s="3">
        <f t="shared" si="111"/>
        <v>0</v>
      </c>
      <c r="AF341" s="3">
        <f t="shared" si="112"/>
        <v>0</v>
      </c>
      <c r="AJ341" s="3">
        <f t="shared" si="119"/>
        <v>0</v>
      </c>
      <c r="AK341" s="3">
        <f t="shared" si="120"/>
        <v>0</v>
      </c>
      <c r="AL341" s="3">
        <f t="shared" si="121"/>
        <v>0</v>
      </c>
      <c r="AM341" s="3">
        <f t="shared" si="122"/>
        <v>0</v>
      </c>
      <c r="AN341" s="3">
        <f t="shared" si="123"/>
        <v>0</v>
      </c>
    </row>
    <row r="342" spans="1:40" x14ac:dyDescent="0.25">
      <c r="A342" s="5" t="s">
        <v>601</v>
      </c>
      <c r="B342" s="5" t="s">
        <v>602</v>
      </c>
      <c r="C342" s="18">
        <v>219.446460062</v>
      </c>
      <c r="D342" s="6">
        <v>490.69626980700002</v>
      </c>
      <c r="E342" s="6">
        <f t="shared" si="124"/>
        <v>271.24980974499999</v>
      </c>
      <c r="F342" s="21">
        <f t="shared" si="125"/>
        <v>1.2360637290223959</v>
      </c>
      <c r="G342" s="20">
        <v>21.942470172099998</v>
      </c>
      <c r="H342" s="20">
        <v>17.957102009</v>
      </c>
      <c r="I342" s="19">
        <v>37350.772178599997</v>
      </c>
      <c r="K342" s="22">
        <f t="shared" si="113"/>
        <v>0</v>
      </c>
      <c r="L342" s="22">
        <f t="shared" si="114"/>
        <v>271.24980974499999</v>
      </c>
      <c r="M342" s="22">
        <f t="shared" si="115"/>
        <v>0</v>
      </c>
      <c r="N342" s="22">
        <f t="shared" si="116"/>
        <v>0</v>
      </c>
      <c r="O342" s="22">
        <f t="shared" si="117"/>
        <v>0</v>
      </c>
      <c r="P342" s="22">
        <f t="shared" si="118"/>
        <v>0</v>
      </c>
      <c r="S342" s="3">
        <f t="shared" si="101"/>
        <v>0</v>
      </c>
      <c r="T342" s="3">
        <f t="shared" si="102"/>
        <v>219.446460062</v>
      </c>
      <c r="U342" s="3">
        <f t="shared" si="103"/>
        <v>0</v>
      </c>
      <c r="V342" s="3">
        <f t="shared" si="104"/>
        <v>0</v>
      </c>
      <c r="W342" s="3">
        <f t="shared" si="105"/>
        <v>0</v>
      </c>
      <c r="X342" s="3">
        <f t="shared" si="106"/>
        <v>0</v>
      </c>
      <c r="AA342" s="3">
        <f t="shared" si="107"/>
        <v>0</v>
      </c>
      <c r="AB342" s="3">
        <f t="shared" si="108"/>
        <v>490.69626980700002</v>
      </c>
      <c r="AC342" s="3">
        <f t="shared" si="109"/>
        <v>0</v>
      </c>
      <c r="AD342" s="3">
        <f t="shared" si="110"/>
        <v>0</v>
      </c>
      <c r="AE342" s="3">
        <f t="shared" si="111"/>
        <v>0</v>
      </c>
      <c r="AF342" s="3">
        <f t="shared" si="112"/>
        <v>0</v>
      </c>
      <c r="AJ342" s="3">
        <f t="shared" si="119"/>
        <v>0</v>
      </c>
      <c r="AK342" s="3">
        <f t="shared" si="120"/>
        <v>271.24980974499999</v>
      </c>
      <c r="AL342" s="3">
        <f t="shared" si="121"/>
        <v>271.24980974499999</v>
      </c>
      <c r="AM342" s="3">
        <f t="shared" si="122"/>
        <v>0</v>
      </c>
      <c r="AN342" s="3">
        <f t="shared" si="123"/>
        <v>271.24980974499999</v>
      </c>
    </row>
    <row r="343" spans="1:40" x14ac:dyDescent="0.25">
      <c r="A343" s="5" t="s">
        <v>603</v>
      </c>
      <c r="B343" s="5" t="s">
        <v>604</v>
      </c>
      <c r="C343" s="18">
        <v>197.20307679300001</v>
      </c>
      <c r="D343" s="6">
        <v>277.74415403199998</v>
      </c>
      <c r="E343" s="6">
        <f t="shared" si="124"/>
        <v>80.541077238999975</v>
      </c>
      <c r="F343" s="21">
        <f t="shared" si="125"/>
        <v>0.40841694028710451</v>
      </c>
      <c r="G343" s="20">
        <v>35.663832492300003</v>
      </c>
      <c r="H343" s="20">
        <v>35.155618580800002</v>
      </c>
      <c r="I343" s="19">
        <v>73123.686648000003</v>
      </c>
      <c r="K343" s="22">
        <f t="shared" si="113"/>
        <v>0</v>
      </c>
      <c r="L343" s="22">
        <f t="shared" si="114"/>
        <v>0</v>
      </c>
      <c r="M343" s="22">
        <f t="shared" si="115"/>
        <v>80.541077238999975</v>
      </c>
      <c r="N343" s="22">
        <f t="shared" si="116"/>
        <v>0</v>
      </c>
      <c r="O343" s="22">
        <f t="shared" si="117"/>
        <v>0</v>
      </c>
      <c r="P343" s="22">
        <f t="shared" si="118"/>
        <v>0</v>
      </c>
      <c r="S343" s="3">
        <f t="shared" si="101"/>
        <v>0</v>
      </c>
      <c r="T343" s="3">
        <f t="shared" si="102"/>
        <v>0</v>
      </c>
      <c r="U343" s="3">
        <f t="shared" si="103"/>
        <v>197.20307679300001</v>
      </c>
      <c r="V343" s="3">
        <f t="shared" si="104"/>
        <v>0</v>
      </c>
      <c r="W343" s="3">
        <f t="shared" si="105"/>
        <v>0</v>
      </c>
      <c r="X343" s="3">
        <f t="shared" si="106"/>
        <v>0</v>
      </c>
      <c r="AA343" s="3">
        <f t="shared" si="107"/>
        <v>0</v>
      </c>
      <c r="AB343" s="3">
        <f t="shared" si="108"/>
        <v>0</v>
      </c>
      <c r="AC343" s="3">
        <f t="shared" si="109"/>
        <v>277.74415403199998</v>
      </c>
      <c r="AD343" s="3">
        <f t="shared" si="110"/>
        <v>0</v>
      </c>
      <c r="AE343" s="3">
        <f t="shared" si="111"/>
        <v>0</v>
      </c>
      <c r="AF343" s="3">
        <f t="shared" si="112"/>
        <v>0</v>
      </c>
      <c r="AJ343" s="3">
        <f t="shared" si="119"/>
        <v>0</v>
      </c>
      <c r="AK343" s="3">
        <f t="shared" si="120"/>
        <v>0</v>
      </c>
      <c r="AL343" s="3">
        <f t="shared" si="121"/>
        <v>0</v>
      </c>
      <c r="AM343" s="3">
        <f t="shared" si="122"/>
        <v>0</v>
      </c>
      <c r="AN343" s="3">
        <f t="shared" si="123"/>
        <v>0</v>
      </c>
    </row>
    <row r="344" spans="1:40" x14ac:dyDescent="0.25">
      <c r="A344" s="5" t="s">
        <v>605</v>
      </c>
      <c r="B344" s="5" t="s">
        <v>606</v>
      </c>
      <c r="C344" s="18">
        <v>101.128136642</v>
      </c>
      <c r="D344" s="6">
        <v>196.81443557700001</v>
      </c>
      <c r="E344" s="6">
        <f t="shared" si="124"/>
        <v>95.686298935000011</v>
      </c>
      <c r="F344" s="21">
        <f t="shared" si="125"/>
        <v>0.94618868805756362</v>
      </c>
      <c r="G344" s="20">
        <v>25.9260250683</v>
      </c>
      <c r="H344" s="20">
        <v>25.907663040900001</v>
      </c>
      <c r="I344" s="19">
        <v>53887.939125099998</v>
      </c>
      <c r="K344" s="22">
        <f t="shared" si="113"/>
        <v>0</v>
      </c>
      <c r="L344" s="22">
        <f t="shared" si="114"/>
        <v>0</v>
      </c>
      <c r="M344" s="22">
        <f t="shared" si="115"/>
        <v>95.686298935000011</v>
      </c>
      <c r="N344" s="22">
        <f t="shared" si="116"/>
        <v>0</v>
      </c>
      <c r="O344" s="22">
        <f t="shared" si="117"/>
        <v>0</v>
      </c>
      <c r="P344" s="22">
        <f t="shared" si="118"/>
        <v>0</v>
      </c>
      <c r="S344" s="3">
        <f t="shared" si="101"/>
        <v>0</v>
      </c>
      <c r="T344" s="3">
        <f t="shared" si="102"/>
        <v>0</v>
      </c>
      <c r="U344" s="3">
        <f t="shared" si="103"/>
        <v>101.128136642</v>
      </c>
      <c r="V344" s="3">
        <f t="shared" si="104"/>
        <v>0</v>
      </c>
      <c r="W344" s="3">
        <f t="shared" si="105"/>
        <v>0</v>
      </c>
      <c r="X344" s="3">
        <f t="shared" si="106"/>
        <v>0</v>
      </c>
      <c r="AA344" s="3">
        <f t="shared" si="107"/>
        <v>0</v>
      </c>
      <c r="AB344" s="3">
        <f t="shared" si="108"/>
        <v>0</v>
      </c>
      <c r="AC344" s="3">
        <f t="shared" si="109"/>
        <v>196.81443557700001</v>
      </c>
      <c r="AD344" s="3">
        <f t="shared" si="110"/>
        <v>0</v>
      </c>
      <c r="AE344" s="3">
        <f t="shared" si="111"/>
        <v>0</v>
      </c>
      <c r="AF344" s="3">
        <f t="shared" si="112"/>
        <v>0</v>
      </c>
      <c r="AJ344" s="3">
        <f t="shared" si="119"/>
        <v>0</v>
      </c>
      <c r="AK344" s="3">
        <f t="shared" si="120"/>
        <v>0</v>
      </c>
      <c r="AL344" s="3">
        <f t="shared" si="121"/>
        <v>95.686298935000011</v>
      </c>
      <c r="AM344" s="3">
        <f t="shared" si="122"/>
        <v>0</v>
      </c>
      <c r="AN344" s="3">
        <f t="shared" si="123"/>
        <v>0</v>
      </c>
    </row>
    <row r="345" spans="1:40" x14ac:dyDescent="0.25">
      <c r="A345" s="5" t="s">
        <v>607</v>
      </c>
      <c r="B345" s="5" t="s">
        <v>608</v>
      </c>
      <c r="C345" s="18">
        <v>33.574048267099997</v>
      </c>
      <c r="D345" s="6">
        <v>54.9330921496</v>
      </c>
      <c r="E345" s="6">
        <f t="shared" si="124"/>
        <v>21.359043882500004</v>
      </c>
      <c r="F345" s="21">
        <f t="shared" si="125"/>
        <v>0.63617719592755317</v>
      </c>
      <c r="G345" s="20">
        <v>22.329404674500001</v>
      </c>
      <c r="H345" s="20">
        <v>22.750033613100001</v>
      </c>
      <c r="I345" s="19">
        <v>47320.069915300002</v>
      </c>
      <c r="K345" s="22">
        <f t="shared" si="113"/>
        <v>0</v>
      </c>
      <c r="L345" s="22">
        <f t="shared" si="114"/>
        <v>21.359043882500004</v>
      </c>
      <c r="M345" s="22">
        <f t="shared" si="115"/>
        <v>0</v>
      </c>
      <c r="N345" s="22">
        <f t="shared" si="116"/>
        <v>0</v>
      </c>
      <c r="O345" s="22">
        <f t="shared" si="117"/>
        <v>0</v>
      </c>
      <c r="P345" s="22">
        <f t="shared" si="118"/>
        <v>0</v>
      </c>
      <c r="S345" s="3">
        <f t="shared" si="101"/>
        <v>0</v>
      </c>
      <c r="T345" s="3">
        <f t="shared" si="102"/>
        <v>33.574048267099997</v>
      </c>
      <c r="U345" s="3">
        <f t="shared" si="103"/>
        <v>0</v>
      </c>
      <c r="V345" s="3">
        <f t="shared" si="104"/>
        <v>0</v>
      </c>
      <c r="W345" s="3">
        <f t="shared" si="105"/>
        <v>0</v>
      </c>
      <c r="X345" s="3">
        <f t="shared" si="106"/>
        <v>0</v>
      </c>
      <c r="AA345" s="3">
        <f t="shared" si="107"/>
        <v>0</v>
      </c>
      <c r="AB345" s="3">
        <f t="shared" si="108"/>
        <v>54.9330921496</v>
      </c>
      <c r="AC345" s="3">
        <f t="shared" si="109"/>
        <v>0</v>
      </c>
      <c r="AD345" s="3">
        <f t="shared" si="110"/>
        <v>0</v>
      </c>
      <c r="AE345" s="3">
        <f t="shared" si="111"/>
        <v>0</v>
      </c>
      <c r="AF345" s="3">
        <f t="shared" si="112"/>
        <v>0</v>
      </c>
      <c r="AJ345" s="3">
        <f t="shared" si="119"/>
        <v>0</v>
      </c>
      <c r="AK345" s="3">
        <f t="shared" si="120"/>
        <v>0</v>
      </c>
      <c r="AL345" s="3">
        <f t="shared" si="121"/>
        <v>21.359043882500004</v>
      </c>
      <c r="AM345" s="3">
        <f t="shared" si="122"/>
        <v>0</v>
      </c>
      <c r="AN345" s="3">
        <f t="shared" si="123"/>
        <v>21.359043882500004</v>
      </c>
    </row>
    <row r="346" spans="1:40" x14ac:dyDescent="0.25">
      <c r="A346" s="5" t="s">
        <v>1495</v>
      </c>
      <c r="B346" s="5" t="s">
        <v>1496</v>
      </c>
      <c r="C346" s="18" t="s">
        <v>739</v>
      </c>
      <c r="D346" s="6">
        <v>15.852609813700001</v>
      </c>
      <c r="E346" s="20" t="s">
        <v>740</v>
      </c>
      <c r="F346" s="20" t="s">
        <v>740</v>
      </c>
      <c r="G346" s="20">
        <v>39.806112199200001</v>
      </c>
      <c r="H346" s="20">
        <v>39.421357344299999</v>
      </c>
      <c r="I346" s="19">
        <v>81996.423276200003</v>
      </c>
      <c r="K346" s="22">
        <f t="shared" si="113"/>
        <v>0</v>
      </c>
      <c r="L346" s="22">
        <f t="shared" si="114"/>
        <v>0</v>
      </c>
      <c r="M346" s="22">
        <f t="shared" si="115"/>
        <v>0</v>
      </c>
      <c r="N346" s="22" t="str">
        <f t="shared" si="116"/>
        <v>Insf. Data</v>
      </c>
      <c r="O346" s="22">
        <f t="shared" si="117"/>
        <v>0</v>
      </c>
      <c r="P346" s="22">
        <f t="shared" si="118"/>
        <v>0</v>
      </c>
      <c r="S346" s="3">
        <f t="shared" si="101"/>
        <v>0</v>
      </c>
      <c r="T346" s="3">
        <f t="shared" si="102"/>
        <v>0</v>
      </c>
      <c r="U346" s="3">
        <f t="shared" si="103"/>
        <v>0</v>
      </c>
      <c r="V346" s="3" t="str">
        <f t="shared" si="104"/>
        <v>&lt;10</v>
      </c>
      <c r="W346" s="3">
        <f t="shared" si="105"/>
        <v>0</v>
      </c>
      <c r="X346" s="3">
        <f t="shared" si="106"/>
        <v>0</v>
      </c>
      <c r="AA346" s="3">
        <f t="shared" si="107"/>
        <v>0</v>
      </c>
      <c r="AB346" s="3">
        <f t="shared" si="108"/>
        <v>0</v>
      </c>
      <c r="AC346" s="3">
        <f t="shared" si="109"/>
        <v>0</v>
      </c>
      <c r="AD346" s="3">
        <f t="shared" si="110"/>
        <v>15.852609813700001</v>
      </c>
      <c r="AE346" s="3">
        <f t="shared" si="111"/>
        <v>0</v>
      </c>
      <c r="AF346" s="3">
        <f t="shared" si="112"/>
        <v>0</v>
      </c>
      <c r="AJ346" s="3">
        <f t="shared" si="119"/>
        <v>0</v>
      </c>
      <c r="AK346" s="3">
        <f t="shared" si="120"/>
        <v>0</v>
      </c>
      <c r="AL346" s="3">
        <f t="shared" si="121"/>
        <v>0</v>
      </c>
      <c r="AM346" s="3">
        <f t="shared" si="122"/>
        <v>0</v>
      </c>
      <c r="AN346" s="3">
        <f t="shared" si="123"/>
        <v>0</v>
      </c>
    </row>
    <row r="347" spans="1:40" x14ac:dyDescent="0.25">
      <c r="A347" s="5" t="s">
        <v>609</v>
      </c>
      <c r="B347" s="5" t="s">
        <v>610</v>
      </c>
      <c r="C347" s="18">
        <v>128.73422680100001</v>
      </c>
      <c r="D347" s="6">
        <v>90.755280529399997</v>
      </c>
      <c r="E347" s="6">
        <f t="shared" si="124"/>
        <v>-37.978946271600009</v>
      </c>
      <c r="F347" s="21">
        <f t="shared" si="125"/>
        <v>-0.2950182497332946</v>
      </c>
      <c r="G347" s="20">
        <v>27.234032785099998</v>
      </c>
      <c r="H347" s="20">
        <v>26.533586319099999</v>
      </c>
      <c r="I347" s="19">
        <v>55189.859543699997</v>
      </c>
      <c r="K347" s="22">
        <f t="shared" si="113"/>
        <v>0</v>
      </c>
      <c r="L347" s="22">
        <f t="shared" si="114"/>
        <v>0</v>
      </c>
      <c r="M347" s="22">
        <f t="shared" si="115"/>
        <v>-37.978946271600009</v>
      </c>
      <c r="N347" s="22">
        <f t="shared" si="116"/>
        <v>0</v>
      </c>
      <c r="O347" s="22">
        <f t="shared" si="117"/>
        <v>0</v>
      </c>
      <c r="P347" s="22">
        <f t="shared" si="118"/>
        <v>0</v>
      </c>
      <c r="S347" s="3">
        <f t="shared" si="101"/>
        <v>0</v>
      </c>
      <c r="T347" s="3">
        <f t="shared" si="102"/>
        <v>0</v>
      </c>
      <c r="U347" s="3">
        <f t="shared" si="103"/>
        <v>128.73422680100001</v>
      </c>
      <c r="V347" s="3">
        <f t="shared" si="104"/>
        <v>0</v>
      </c>
      <c r="W347" s="3">
        <f t="shared" si="105"/>
        <v>0</v>
      </c>
      <c r="X347" s="3">
        <f t="shared" si="106"/>
        <v>0</v>
      </c>
      <c r="AA347" s="3">
        <f t="shared" si="107"/>
        <v>0</v>
      </c>
      <c r="AB347" s="3">
        <f t="shared" si="108"/>
        <v>0</v>
      </c>
      <c r="AC347" s="3">
        <f t="shared" si="109"/>
        <v>90.755280529399997</v>
      </c>
      <c r="AD347" s="3">
        <f t="shared" si="110"/>
        <v>0</v>
      </c>
      <c r="AE347" s="3">
        <f t="shared" si="111"/>
        <v>0</v>
      </c>
      <c r="AF347" s="3">
        <f t="shared" si="112"/>
        <v>0</v>
      </c>
      <c r="AJ347" s="3">
        <f t="shared" si="119"/>
        <v>0</v>
      </c>
      <c r="AK347" s="3">
        <f t="shared" si="120"/>
        <v>0</v>
      </c>
      <c r="AL347" s="3">
        <f t="shared" si="121"/>
        <v>-37.978946271600009</v>
      </c>
      <c r="AM347" s="3">
        <f t="shared" si="122"/>
        <v>0</v>
      </c>
      <c r="AN347" s="3">
        <f t="shared" si="123"/>
        <v>0</v>
      </c>
    </row>
    <row r="348" spans="1:40" x14ac:dyDescent="0.25">
      <c r="A348" s="5" t="s">
        <v>611</v>
      </c>
      <c r="B348" s="5" t="s">
        <v>612</v>
      </c>
      <c r="C348" s="18">
        <v>2563.1518743400002</v>
      </c>
      <c r="D348" s="6">
        <v>1947.67193271</v>
      </c>
      <c r="E348" s="6">
        <f t="shared" si="124"/>
        <v>-615.47994163000021</v>
      </c>
      <c r="F348" s="21">
        <f t="shared" si="125"/>
        <v>-0.24012620859171033</v>
      </c>
      <c r="G348" s="20">
        <v>11.2135216444</v>
      </c>
      <c r="H348" s="20">
        <v>10.2940564311</v>
      </c>
      <c r="I348" s="19">
        <v>21411.637376800001</v>
      </c>
      <c r="K348" s="22">
        <f t="shared" si="113"/>
        <v>-615.47994163000021</v>
      </c>
      <c r="L348" s="22">
        <f t="shared" si="114"/>
        <v>0</v>
      </c>
      <c r="M348" s="22">
        <f t="shared" si="115"/>
        <v>0</v>
      </c>
      <c r="N348" s="22">
        <f t="shared" si="116"/>
        <v>0</v>
      </c>
      <c r="O348" s="22">
        <f t="shared" si="117"/>
        <v>0</v>
      </c>
      <c r="P348" s="22">
        <f t="shared" si="118"/>
        <v>0</v>
      </c>
      <c r="S348" s="3">
        <f t="shared" si="101"/>
        <v>2563.1518743400002</v>
      </c>
      <c r="T348" s="3">
        <f t="shared" si="102"/>
        <v>0</v>
      </c>
      <c r="U348" s="3">
        <f t="shared" si="103"/>
        <v>0</v>
      </c>
      <c r="V348" s="3">
        <f t="shared" si="104"/>
        <v>0</v>
      </c>
      <c r="W348" s="3">
        <f t="shared" si="105"/>
        <v>0</v>
      </c>
      <c r="X348" s="3">
        <f t="shared" si="106"/>
        <v>0</v>
      </c>
      <c r="AA348" s="3">
        <f t="shared" si="107"/>
        <v>1947.67193271</v>
      </c>
      <c r="AB348" s="3">
        <f t="shared" si="108"/>
        <v>0</v>
      </c>
      <c r="AC348" s="3">
        <f t="shared" si="109"/>
        <v>0</v>
      </c>
      <c r="AD348" s="3">
        <f t="shared" si="110"/>
        <v>0</v>
      </c>
      <c r="AE348" s="3">
        <f t="shared" si="111"/>
        <v>0</v>
      </c>
      <c r="AF348" s="3">
        <f t="shared" si="112"/>
        <v>0</v>
      </c>
      <c r="AJ348" s="3">
        <f t="shared" si="119"/>
        <v>-615.47994163000021</v>
      </c>
      <c r="AK348" s="3">
        <f t="shared" si="120"/>
        <v>-615.47994163000021</v>
      </c>
      <c r="AL348" s="3">
        <f t="shared" si="121"/>
        <v>-615.47994163000021</v>
      </c>
      <c r="AM348" s="3">
        <f t="shared" si="122"/>
        <v>-615.47994163000021</v>
      </c>
      <c r="AN348" s="3">
        <f t="shared" si="123"/>
        <v>-615.47994163000021</v>
      </c>
    </row>
    <row r="349" spans="1:40" x14ac:dyDescent="0.25">
      <c r="A349" s="5" t="s">
        <v>613</v>
      </c>
      <c r="B349" s="5" t="s">
        <v>614</v>
      </c>
      <c r="C349" s="18">
        <v>634.45455851899999</v>
      </c>
      <c r="D349" s="6">
        <v>1134.11466017</v>
      </c>
      <c r="E349" s="6">
        <f t="shared" si="124"/>
        <v>499.66010165099999</v>
      </c>
      <c r="F349" s="21">
        <f t="shared" si="125"/>
        <v>0.78754277188479949</v>
      </c>
      <c r="G349" s="20">
        <v>14.0708393931</v>
      </c>
      <c r="H349" s="20">
        <v>13.525393053</v>
      </c>
      <c r="I349" s="19">
        <v>28132.817550299998</v>
      </c>
      <c r="K349" s="22">
        <f t="shared" si="113"/>
        <v>0</v>
      </c>
      <c r="L349" s="22">
        <f t="shared" si="114"/>
        <v>499.66010165099999</v>
      </c>
      <c r="M349" s="22">
        <f t="shared" si="115"/>
        <v>0</v>
      </c>
      <c r="N349" s="22">
        <f t="shared" si="116"/>
        <v>0</v>
      </c>
      <c r="O349" s="22">
        <f t="shared" si="117"/>
        <v>0</v>
      </c>
      <c r="P349" s="22">
        <f t="shared" si="118"/>
        <v>0</v>
      </c>
      <c r="S349" s="3">
        <f t="shared" si="101"/>
        <v>0</v>
      </c>
      <c r="T349" s="3">
        <f t="shared" si="102"/>
        <v>634.45455851899999</v>
      </c>
      <c r="U349" s="3">
        <f t="shared" si="103"/>
        <v>0</v>
      </c>
      <c r="V349" s="3">
        <f t="shared" si="104"/>
        <v>0</v>
      </c>
      <c r="W349" s="3">
        <f t="shared" si="105"/>
        <v>0</v>
      </c>
      <c r="X349" s="3">
        <f t="shared" si="106"/>
        <v>0</v>
      </c>
      <c r="AA349" s="3">
        <f t="shared" si="107"/>
        <v>0</v>
      </c>
      <c r="AB349" s="3">
        <f t="shared" si="108"/>
        <v>1134.11466017</v>
      </c>
      <c r="AC349" s="3">
        <f t="shared" si="109"/>
        <v>0</v>
      </c>
      <c r="AD349" s="3">
        <f t="shared" si="110"/>
        <v>0</v>
      </c>
      <c r="AE349" s="3">
        <f t="shared" si="111"/>
        <v>0</v>
      </c>
      <c r="AF349" s="3">
        <f t="shared" si="112"/>
        <v>0</v>
      </c>
      <c r="AJ349" s="3">
        <f t="shared" si="119"/>
        <v>0</v>
      </c>
      <c r="AK349" s="3">
        <f t="shared" si="120"/>
        <v>499.66010165099999</v>
      </c>
      <c r="AL349" s="3">
        <f t="shared" si="121"/>
        <v>499.66010165099999</v>
      </c>
      <c r="AM349" s="3">
        <f t="shared" si="122"/>
        <v>499.66010165099999</v>
      </c>
      <c r="AN349" s="3">
        <f t="shared" si="123"/>
        <v>499.66010165099999</v>
      </c>
    </row>
    <row r="350" spans="1:40" x14ac:dyDescent="0.25">
      <c r="A350" s="5" t="s">
        <v>615</v>
      </c>
      <c r="B350" s="5" t="s">
        <v>616</v>
      </c>
      <c r="C350" s="18">
        <v>4453.0456855499997</v>
      </c>
      <c r="D350" s="6">
        <v>5541.3608519500003</v>
      </c>
      <c r="E350" s="6">
        <f t="shared" si="124"/>
        <v>1088.3151664000006</v>
      </c>
      <c r="F350" s="21">
        <f t="shared" si="125"/>
        <v>0.2443979341895258</v>
      </c>
      <c r="G350" s="20">
        <v>13.230331679500001</v>
      </c>
      <c r="H350" s="20">
        <v>13.062743124800001</v>
      </c>
      <c r="I350" s="19">
        <v>27170.505699500001</v>
      </c>
      <c r="K350" s="22">
        <f t="shared" si="113"/>
        <v>0</v>
      </c>
      <c r="L350" s="22">
        <f t="shared" si="114"/>
        <v>1088.3151664000006</v>
      </c>
      <c r="M350" s="22">
        <f t="shared" si="115"/>
        <v>0</v>
      </c>
      <c r="N350" s="22">
        <f t="shared" si="116"/>
        <v>0</v>
      </c>
      <c r="O350" s="22">
        <f t="shared" si="117"/>
        <v>0</v>
      </c>
      <c r="P350" s="22">
        <f t="shared" si="118"/>
        <v>0</v>
      </c>
      <c r="S350" s="3">
        <f t="shared" si="101"/>
        <v>0</v>
      </c>
      <c r="T350" s="3">
        <f t="shared" si="102"/>
        <v>4453.0456855499997</v>
      </c>
      <c r="U350" s="3">
        <f t="shared" si="103"/>
        <v>0</v>
      </c>
      <c r="V350" s="3">
        <f t="shared" si="104"/>
        <v>0</v>
      </c>
      <c r="W350" s="3">
        <f t="shared" si="105"/>
        <v>0</v>
      </c>
      <c r="X350" s="3">
        <f t="shared" si="106"/>
        <v>0</v>
      </c>
      <c r="AA350" s="3">
        <f t="shared" si="107"/>
        <v>0</v>
      </c>
      <c r="AB350" s="3">
        <f t="shared" si="108"/>
        <v>5541.3608519500003</v>
      </c>
      <c r="AC350" s="3">
        <f t="shared" si="109"/>
        <v>0</v>
      </c>
      <c r="AD350" s="3">
        <f t="shared" si="110"/>
        <v>0</v>
      </c>
      <c r="AE350" s="3">
        <f t="shared" si="111"/>
        <v>0</v>
      </c>
      <c r="AF350" s="3">
        <f t="shared" si="112"/>
        <v>0</v>
      </c>
      <c r="AJ350" s="3">
        <f t="shared" si="119"/>
        <v>0</v>
      </c>
      <c r="AK350" s="3">
        <f t="shared" si="120"/>
        <v>1088.3151664000006</v>
      </c>
      <c r="AL350" s="3">
        <f t="shared" si="121"/>
        <v>1088.3151664000006</v>
      </c>
      <c r="AM350" s="3">
        <f t="shared" si="122"/>
        <v>1088.3151664000006</v>
      </c>
      <c r="AN350" s="3">
        <f t="shared" si="123"/>
        <v>1088.3151664000006</v>
      </c>
    </row>
    <row r="351" spans="1:40" x14ac:dyDescent="0.25">
      <c r="A351" s="5" t="s">
        <v>617</v>
      </c>
      <c r="B351" s="5" t="s">
        <v>618</v>
      </c>
      <c r="C351" s="18">
        <v>97.768690953000004</v>
      </c>
      <c r="D351" s="6">
        <v>83.672742443600001</v>
      </c>
      <c r="E351" s="6">
        <f t="shared" si="124"/>
        <v>-14.095948509400003</v>
      </c>
      <c r="F351" s="21">
        <f t="shared" si="125"/>
        <v>-0.1441765085734481</v>
      </c>
      <c r="G351" s="20">
        <v>19.299999986300001</v>
      </c>
      <c r="H351" s="20">
        <v>18.128871088299999</v>
      </c>
      <c r="I351" s="19">
        <v>37708.051863699999</v>
      </c>
      <c r="K351" s="22">
        <f t="shared" si="113"/>
        <v>0</v>
      </c>
      <c r="L351" s="22">
        <f t="shared" si="114"/>
        <v>-14.095948509400003</v>
      </c>
      <c r="M351" s="22">
        <f t="shared" si="115"/>
        <v>0</v>
      </c>
      <c r="N351" s="22">
        <f t="shared" si="116"/>
        <v>0</v>
      </c>
      <c r="O351" s="22">
        <f t="shared" si="117"/>
        <v>0</v>
      </c>
      <c r="P351" s="22">
        <f t="shared" si="118"/>
        <v>0</v>
      </c>
      <c r="S351" s="3">
        <f t="shared" si="101"/>
        <v>0</v>
      </c>
      <c r="T351" s="3">
        <f t="shared" si="102"/>
        <v>97.768690953000004</v>
      </c>
      <c r="U351" s="3">
        <f t="shared" si="103"/>
        <v>0</v>
      </c>
      <c r="V351" s="3">
        <f t="shared" si="104"/>
        <v>0</v>
      </c>
      <c r="W351" s="3">
        <f t="shared" si="105"/>
        <v>0</v>
      </c>
      <c r="X351" s="3">
        <f t="shared" si="106"/>
        <v>0</v>
      </c>
      <c r="AA351" s="3">
        <f t="shared" si="107"/>
        <v>0</v>
      </c>
      <c r="AB351" s="3">
        <f t="shared" si="108"/>
        <v>83.672742443600001</v>
      </c>
      <c r="AC351" s="3">
        <f t="shared" si="109"/>
        <v>0</v>
      </c>
      <c r="AD351" s="3">
        <f t="shared" si="110"/>
        <v>0</v>
      </c>
      <c r="AE351" s="3">
        <f t="shared" si="111"/>
        <v>0</v>
      </c>
      <c r="AF351" s="3">
        <f t="shared" si="112"/>
        <v>0</v>
      </c>
      <c r="AJ351" s="3">
        <f t="shared" si="119"/>
        <v>0</v>
      </c>
      <c r="AK351" s="3">
        <f t="shared" si="120"/>
        <v>-14.095948509400003</v>
      </c>
      <c r="AL351" s="3">
        <f t="shared" si="121"/>
        <v>-14.095948509400003</v>
      </c>
      <c r="AM351" s="3">
        <f t="shared" si="122"/>
        <v>0</v>
      </c>
      <c r="AN351" s="3">
        <f t="shared" si="123"/>
        <v>-14.095948509400003</v>
      </c>
    </row>
    <row r="352" spans="1:40" x14ac:dyDescent="0.25">
      <c r="A352" s="5" t="s">
        <v>619</v>
      </c>
      <c r="B352" s="5" t="s">
        <v>620</v>
      </c>
      <c r="C352" s="18">
        <v>88.669930545400007</v>
      </c>
      <c r="D352" s="6">
        <v>171.97359303600001</v>
      </c>
      <c r="E352" s="6">
        <f t="shared" si="124"/>
        <v>83.303662490600004</v>
      </c>
      <c r="F352" s="21">
        <f t="shared" si="125"/>
        <v>0.93948040759936746</v>
      </c>
      <c r="G352" s="20">
        <v>37.195852598999998</v>
      </c>
      <c r="H352" s="20">
        <v>34.589949300500002</v>
      </c>
      <c r="I352" s="19">
        <v>71947.094545100001</v>
      </c>
      <c r="K352" s="22">
        <f t="shared" si="113"/>
        <v>0</v>
      </c>
      <c r="L352" s="22">
        <f t="shared" si="114"/>
        <v>0</v>
      </c>
      <c r="M352" s="22">
        <f t="shared" si="115"/>
        <v>83.303662490600004</v>
      </c>
      <c r="N352" s="22">
        <f t="shared" si="116"/>
        <v>0</v>
      </c>
      <c r="O352" s="22">
        <f t="shared" si="117"/>
        <v>0</v>
      </c>
      <c r="P352" s="22">
        <f t="shared" si="118"/>
        <v>0</v>
      </c>
      <c r="S352" s="3">
        <f t="shared" si="101"/>
        <v>0</v>
      </c>
      <c r="T352" s="3">
        <f t="shared" si="102"/>
        <v>0</v>
      </c>
      <c r="U352" s="3">
        <f t="shared" si="103"/>
        <v>88.669930545400007</v>
      </c>
      <c r="V352" s="3">
        <f t="shared" si="104"/>
        <v>0</v>
      </c>
      <c r="W352" s="3">
        <f t="shared" si="105"/>
        <v>0</v>
      </c>
      <c r="X352" s="3">
        <f t="shared" si="106"/>
        <v>0</v>
      </c>
      <c r="AA352" s="3">
        <f t="shared" si="107"/>
        <v>0</v>
      </c>
      <c r="AB352" s="3">
        <f t="shared" si="108"/>
        <v>0</v>
      </c>
      <c r="AC352" s="3">
        <f t="shared" si="109"/>
        <v>171.97359303600001</v>
      </c>
      <c r="AD352" s="3">
        <f t="shared" si="110"/>
        <v>0</v>
      </c>
      <c r="AE352" s="3">
        <f t="shared" si="111"/>
        <v>0</v>
      </c>
      <c r="AF352" s="3">
        <f t="shared" si="112"/>
        <v>0</v>
      </c>
      <c r="AJ352" s="3">
        <f t="shared" si="119"/>
        <v>0</v>
      </c>
      <c r="AK352" s="3">
        <f t="shared" si="120"/>
        <v>0</v>
      </c>
      <c r="AL352" s="3">
        <f t="shared" si="121"/>
        <v>0</v>
      </c>
      <c r="AM352" s="3">
        <f t="shared" si="122"/>
        <v>0</v>
      </c>
      <c r="AN352" s="3">
        <f t="shared" si="123"/>
        <v>0</v>
      </c>
    </row>
    <row r="353" spans="1:40" x14ac:dyDescent="0.25">
      <c r="A353" s="5" t="s">
        <v>621</v>
      </c>
      <c r="B353" s="5" t="s">
        <v>622</v>
      </c>
      <c r="C353" s="18">
        <v>46.873183481700003</v>
      </c>
      <c r="D353" s="6">
        <v>67.328167298599993</v>
      </c>
      <c r="E353" s="6">
        <f t="shared" si="124"/>
        <v>20.45498381689999</v>
      </c>
      <c r="F353" s="21">
        <f t="shared" si="125"/>
        <v>0.43638989924560861</v>
      </c>
      <c r="G353" s="20">
        <v>29.943705048000002</v>
      </c>
      <c r="H353" s="20">
        <v>25.957917936200001</v>
      </c>
      <c r="I353" s="19">
        <v>53992.469307200001</v>
      </c>
      <c r="K353" s="22">
        <f t="shared" si="113"/>
        <v>0</v>
      </c>
      <c r="L353" s="22">
        <f t="shared" si="114"/>
        <v>0</v>
      </c>
      <c r="M353" s="22">
        <f t="shared" si="115"/>
        <v>20.45498381689999</v>
      </c>
      <c r="N353" s="22">
        <f t="shared" si="116"/>
        <v>0</v>
      </c>
      <c r="O353" s="22">
        <f t="shared" si="117"/>
        <v>0</v>
      </c>
      <c r="P353" s="22">
        <f t="shared" si="118"/>
        <v>0</v>
      </c>
      <c r="S353" s="3">
        <f t="shared" si="101"/>
        <v>0</v>
      </c>
      <c r="T353" s="3">
        <f t="shared" si="102"/>
        <v>0</v>
      </c>
      <c r="U353" s="3">
        <f t="shared" si="103"/>
        <v>46.873183481700003</v>
      </c>
      <c r="V353" s="3">
        <f t="shared" si="104"/>
        <v>0</v>
      </c>
      <c r="W353" s="3">
        <f t="shared" si="105"/>
        <v>0</v>
      </c>
      <c r="X353" s="3">
        <f t="shared" si="106"/>
        <v>0</v>
      </c>
      <c r="AA353" s="3">
        <f t="shared" si="107"/>
        <v>0</v>
      </c>
      <c r="AB353" s="3">
        <f t="shared" si="108"/>
        <v>0</v>
      </c>
      <c r="AC353" s="3">
        <f t="shared" si="109"/>
        <v>67.328167298599993</v>
      </c>
      <c r="AD353" s="3">
        <f t="shared" si="110"/>
        <v>0</v>
      </c>
      <c r="AE353" s="3">
        <f t="shared" si="111"/>
        <v>0</v>
      </c>
      <c r="AF353" s="3">
        <f t="shared" si="112"/>
        <v>0</v>
      </c>
      <c r="AJ353" s="3">
        <f t="shared" si="119"/>
        <v>0</v>
      </c>
      <c r="AK353" s="3">
        <f t="shared" si="120"/>
        <v>0</v>
      </c>
      <c r="AL353" s="3">
        <f t="shared" si="121"/>
        <v>20.45498381689999</v>
      </c>
      <c r="AM353" s="3">
        <f t="shared" si="122"/>
        <v>0</v>
      </c>
      <c r="AN353" s="3">
        <f t="shared" si="123"/>
        <v>0</v>
      </c>
    </row>
    <row r="354" spans="1:40" x14ac:dyDescent="0.25">
      <c r="A354" s="5" t="s">
        <v>623</v>
      </c>
      <c r="B354" s="5" t="s">
        <v>624</v>
      </c>
      <c r="C354" s="18">
        <v>296.65774919900002</v>
      </c>
      <c r="D354" s="6">
        <v>542.46714904999999</v>
      </c>
      <c r="E354" s="6">
        <f t="shared" si="124"/>
        <v>245.80939985099997</v>
      </c>
      <c r="F354" s="21">
        <f t="shared" si="125"/>
        <v>0.82859591739877103</v>
      </c>
      <c r="G354" s="20">
        <v>29.296268251000001</v>
      </c>
      <c r="H354" s="20">
        <v>30.8526998034</v>
      </c>
      <c r="I354" s="19">
        <v>64173.615591100002</v>
      </c>
      <c r="K354" s="22">
        <f t="shared" si="113"/>
        <v>0</v>
      </c>
      <c r="L354" s="22">
        <f t="shared" si="114"/>
        <v>0</v>
      </c>
      <c r="M354" s="22">
        <f t="shared" si="115"/>
        <v>245.80939985099997</v>
      </c>
      <c r="N354" s="22">
        <f t="shared" si="116"/>
        <v>0</v>
      </c>
      <c r="O354" s="22">
        <f t="shared" si="117"/>
        <v>0</v>
      </c>
      <c r="P354" s="22">
        <f t="shared" si="118"/>
        <v>0</v>
      </c>
      <c r="S354" s="3">
        <f t="shared" ref="S354:S417" si="126">IF($I354&lt;25000,$C354,0)</f>
        <v>0</v>
      </c>
      <c r="T354" s="3">
        <f t="shared" ref="T354:T417" si="127">IF(AND(25000&lt;I354, I354&lt;50000),C354,0)</f>
        <v>0</v>
      </c>
      <c r="U354" s="3">
        <f t="shared" ref="U354:U417" si="128">IF(AND(50000&lt;I354,I354&lt;75000),C354,0)</f>
        <v>296.65774919900002</v>
      </c>
      <c r="V354" s="3">
        <f t="shared" ref="V354:V417" si="129">IF(AND(75000&lt;I354,I354&lt;100000),C354,0)</f>
        <v>0</v>
      </c>
      <c r="W354" s="3">
        <f t="shared" ref="W354:W417" si="130">IF(AND(100000&lt;I354,I354&lt;125000),C354,0)</f>
        <v>0</v>
      </c>
      <c r="X354" s="3">
        <f t="shared" ref="X354:X417" si="131">IF(I354&gt;125000,C354,0)</f>
        <v>0</v>
      </c>
      <c r="AA354" s="3">
        <f t="shared" ref="AA354:AA417" si="132">IF($I354&lt;25000,$D354,0)</f>
        <v>0</v>
      </c>
      <c r="AB354" s="3">
        <f t="shared" ref="AB354:AB417" si="133">IF(AND(25000&lt;I354, I354&lt;50000),D354,0)</f>
        <v>0</v>
      </c>
      <c r="AC354" s="3">
        <f t="shared" ref="AC354:AC417" si="134">IF(AND(50000&lt;I354,I354&lt;75000),D354,0)</f>
        <v>542.46714904999999</v>
      </c>
      <c r="AD354" s="3">
        <f t="shared" ref="AD354:AD417" si="135">IF(AND(75000&lt;I354,I354&lt;100000),D354,0)</f>
        <v>0</v>
      </c>
      <c r="AE354" s="3">
        <f t="shared" ref="AE354:AE417" si="136">IF(AND(100000&lt;I354,I354&lt;125000),D354,0)</f>
        <v>0</v>
      </c>
      <c r="AF354" s="3">
        <f t="shared" ref="AF354:AF417" si="137">IF(I354&gt;125000,D354,0)</f>
        <v>0</v>
      </c>
      <c r="AJ354" s="3">
        <f t="shared" si="119"/>
        <v>0</v>
      </c>
      <c r="AK354" s="3">
        <f t="shared" si="120"/>
        <v>0</v>
      </c>
      <c r="AL354" s="3">
        <f t="shared" si="121"/>
        <v>0</v>
      </c>
      <c r="AM354" s="3">
        <f t="shared" si="122"/>
        <v>0</v>
      </c>
      <c r="AN354" s="3">
        <f t="shared" si="123"/>
        <v>0</v>
      </c>
    </row>
    <row r="355" spans="1:40" x14ac:dyDescent="0.25">
      <c r="A355" s="5" t="s">
        <v>625</v>
      </c>
      <c r="B355" s="5" t="s">
        <v>626</v>
      </c>
      <c r="C355" s="18">
        <v>256.37230373599999</v>
      </c>
      <c r="D355" s="6">
        <v>383.79847343099999</v>
      </c>
      <c r="E355" s="6">
        <f t="shared" si="124"/>
        <v>127.426169695</v>
      </c>
      <c r="F355" s="21">
        <f t="shared" si="125"/>
        <v>0.49703563075291241</v>
      </c>
      <c r="G355" s="20">
        <v>12.4515566805</v>
      </c>
      <c r="H355" s="20">
        <v>12.6278441135</v>
      </c>
      <c r="I355" s="19">
        <v>26265.915755999999</v>
      </c>
      <c r="K355" s="22">
        <f t="shared" ref="K355:K418" si="138">IF(I355&lt;26999.99,E355,0)</f>
        <v>127.426169695</v>
      </c>
      <c r="L355" s="22">
        <f t="shared" ref="L355:L418" si="139">IF(AND(27000&lt;I355, I355&lt;50000),E355,0)</f>
        <v>0</v>
      </c>
      <c r="M355" s="22">
        <f t="shared" ref="M355:M418" si="140">IF(AND(50000&lt;I355,I355&lt;75000),E355,0)</f>
        <v>0</v>
      </c>
      <c r="N355" s="22">
        <f t="shared" ref="N355:N418" si="141">IF(AND(75000&lt;I355,I355&lt;100000),E355,0)</f>
        <v>0</v>
      </c>
      <c r="O355" s="22">
        <f t="shared" ref="O355:O418" si="142">IF(AND(100000&lt;I355,I355&lt;125000),E355,0)</f>
        <v>0</v>
      </c>
      <c r="P355" s="22">
        <f t="shared" ref="P355:P418" si="143">IF(AND(125000 &lt; I355),E355,0)</f>
        <v>0</v>
      </c>
      <c r="S355" s="3">
        <f t="shared" si="126"/>
        <v>0</v>
      </c>
      <c r="T355" s="3">
        <f t="shared" si="127"/>
        <v>256.37230373599999</v>
      </c>
      <c r="U355" s="3">
        <f t="shared" si="128"/>
        <v>0</v>
      </c>
      <c r="V355" s="3">
        <f t="shared" si="129"/>
        <v>0</v>
      </c>
      <c r="W355" s="3">
        <f t="shared" si="130"/>
        <v>0</v>
      </c>
      <c r="X355" s="3">
        <f t="shared" si="131"/>
        <v>0</v>
      </c>
      <c r="AA355" s="3">
        <f t="shared" si="132"/>
        <v>0</v>
      </c>
      <c r="AB355" s="3">
        <f t="shared" si="133"/>
        <v>383.79847343099999</v>
      </c>
      <c r="AC355" s="3">
        <f t="shared" si="134"/>
        <v>0</v>
      </c>
      <c r="AD355" s="3">
        <f t="shared" si="135"/>
        <v>0</v>
      </c>
      <c r="AE355" s="3">
        <f t="shared" si="136"/>
        <v>0</v>
      </c>
      <c r="AF355" s="3">
        <f t="shared" si="137"/>
        <v>0</v>
      </c>
      <c r="AJ355" s="3">
        <f t="shared" ref="AJ355:AJ418" si="144">IF(I355&lt;27038,E355,0)</f>
        <v>127.426169695</v>
      </c>
      <c r="AK355" s="3">
        <f t="shared" ref="AK355:AK418" si="145">IF(I355&lt;42556,E355,0)</f>
        <v>127.426169695</v>
      </c>
      <c r="AL355" s="3">
        <f t="shared" ref="AL355:AL418" si="146">IF(I355&lt;57937,E355,0)</f>
        <v>127.426169695</v>
      </c>
      <c r="AM355" s="3">
        <f t="shared" ref="AM355:AM418" si="147">IF(I355&lt;34962,E355,0)</f>
        <v>127.426169695</v>
      </c>
      <c r="AN355" s="3">
        <f t="shared" ref="AN355:AN418" si="148">IF(I355&lt;50824,E355,0)</f>
        <v>127.426169695</v>
      </c>
    </row>
    <row r="356" spans="1:40" x14ac:dyDescent="0.25">
      <c r="A356" s="5" t="s">
        <v>627</v>
      </c>
      <c r="B356" s="5" t="s">
        <v>628</v>
      </c>
      <c r="C356" s="18">
        <v>822.69762809300005</v>
      </c>
      <c r="D356" s="6">
        <v>1914.54962344</v>
      </c>
      <c r="E356" s="6">
        <f t="shared" si="124"/>
        <v>1091.851995347</v>
      </c>
      <c r="F356" s="21">
        <f t="shared" si="125"/>
        <v>1.3271607429790402</v>
      </c>
      <c r="G356" s="20">
        <v>24.690082678300001</v>
      </c>
      <c r="H356" s="20">
        <v>22.3821464842</v>
      </c>
      <c r="I356" s="19">
        <v>46554.864687200003</v>
      </c>
      <c r="K356" s="22">
        <f t="shared" si="138"/>
        <v>0</v>
      </c>
      <c r="L356" s="22">
        <f t="shared" si="139"/>
        <v>1091.851995347</v>
      </c>
      <c r="M356" s="22">
        <f t="shared" si="140"/>
        <v>0</v>
      </c>
      <c r="N356" s="22">
        <f t="shared" si="141"/>
        <v>0</v>
      </c>
      <c r="O356" s="22">
        <f t="shared" si="142"/>
        <v>0</v>
      </c>
      <c r="P356" s="22">
        <f t="shared" si="143"/>
        <v>0</v>
      </c>
      <c r="S356" s="3">
        <f t="shared" si="126"/>
        <v>0</v>
      </c>
      <c r="T356" s="3">
        <f t="shared" si="127"/>
        <v>822.69762809300005</v>
      </c>
      <c r="U356" s="3">
        <f t="shared" si="128"/>
        <v>0</v>
      </c>
      <c r="V356" s="3">
        <f t="shared" si="129"/>
        <v>0</v>
      </c>
      <c r="W356" s="3">
        <f t="shared" si="130"/>
        <v>0</v>
      </c>
      <c r="X356" s="3">
        <f t="shared" si="131"/>
        <v>0</v>
      </c>
      <c r="AA356" s="3">
        <f t="shared" si="132"/>
        <v>0</v>
      </c>
      <c r="AB356" s="3">
        <f t="shared" si="133"/>
        <v>1914.54962344</v>
      </c>
      <c r="AC356" s="3">
        <f t="shared" si="134"/>
        <v>0</v>
      </c>
      <c r="AD356" s="3">
        <f t="shared" si="135"/>
        <v>0</v>
      </c>
      <c r="AE356" s="3">
        <f t="shared" si="136"/>
        <v>0</v>
      </c>
      <c r="AF356" s="3">
        <f t="shared" si="137"/>
        <v>0</v>
      </c>
      <c r="AJ356" s="3">
        <f t="shared" si="144"/>
        <v>0</v>
      </c>
      <c r="AK356" s="3">
        <f t="shared" si="145"/>
        <v>0</v>
      </c>
      <c r="AL356" s="3">
        <f t="shared" si="146"/>
        <v>1091.851995347</v>
      </c>
      <c r="AM356" s="3">
        <f t="shared" si="147"/>
        <v>0</v>
      </c>
      <c r="AN356" s="3">
        <f t="shared" si="148"/>
        <v>1091.851995347</v>
      </c>
    </row>
    <row r="357" spans="1:40" x14ac:dyDescent="0.25">
      <c r="A357" s="5" t="s">
        <v>629</v>
      </c>
      <c r="B357" s="5" t="s">
        <v>630</v>
      </c>
      <c r="C357" s="18">
        <v>1625.3571724400001</v>
      </c>
      <c r="D357" s="6">
        <v>2507.73534814</v>
      </c>
      <c r="E357" s="6">
        <f t="shared" ref="E357:E420" si="149">(D357-C357)</f>
        <v>882.37817569999993</v>
      </c>
      <c r="F357" s="21">
        <f t="shared" ref="F357:F420" si="150">E357/C357</f>
        <v>0.54288262953020117</v>
      </c>
      <c r="G357" s="20">
        <v>20.1382199126</v>
      </c>
      <c r="H357" s="20">
        <v>19.727666622600001</v>
      </c>
      <c r="I357" s="19">
        <v>41033.546575</v>
      </c>
      <c r="K357" s="22">
        <f t="shared" si="138"/>
        <v>0</v>
      </c>
      <c r="L357" s="22">
        <f t="shared" si="139"/>
        <v>882.37817569999993</v>
      </c>
      <c r="M357" s="22">
        <f t="shared" si="140"/>
        <v>0</v>
      </c>
      <c r="N357" s="22">
        <f t="shared" si="141"/>
        <v>0</v>
      </c>
      <c r="O357" s="22">
        <f t="shared" si="142"/>
        <v>0</v>
      </c>
      <c r="P357" s="22">
        <f t="shared" si="143"/>
        <v>0</v>
      </c>
      <c r="S357" s="3">
        <f t="shared" si="126"/>
        <v>0</v>
      </c>
      <c r="T357" s="3">
        <f t="shared" si="127"/>
        <v>1625.3571724400001</v>
      </c>
      <c r="U357" s="3">
        <f t="shared" si="128"/>
        <v>0</v>
      </c>
      <c r="V357" s="3">
        <f t="shared" si="129"/>
        <v>0</v>
      </c>
      <c r="W357" s="3">
        <f t="shared" si="130"/>
        <v>0</v>
      </c>
      <c r="X357" s="3">
        <f t="shared" si="131"/>
        <v>0</v>
      </c>
      <c r="AA357" s="3">
        <f t="shared" si="132"/>
        <v>0</v>
      </c>
      <c r="AB357" s="3">
        <f t="shared" si="133"/>
        <v>2507.73534814</v>
      </c>
      <c r="AC357" s="3">
        <f t="shared" si="134"/>
        <v>0</v>
      </c>
      <c r="AD357" s="3">
        <f t="shared" si="135"/>
        <v>0</v>
      </c>
      <c r="AE357" s="3">
        <f t="shared" si="136"/>
        <v>0</v>
      </c>
      <c r="AF357" s="3">
        <f t="shared" si="137"/>
        <v>0</v>
      </c>
      <c r="AJ357" s="3">
        <f t="shared" si="144"/>
        <v>0</v>
      </c>
      <c r="AK357" s="3">
        <f t="shared" si="145"/>
        <v>882.37817569999993</v>
      </c>
      <c r="AL357" s="3">
        <f t="shared" si="146"/>
        <v>882.37817569999993</v>
      </c>
      <c r="AM357" s="3">
        <f t="shared" si="147"/>
        <v>0</v>
      </c>
      <c r="AN357" s="3">
        <f t="shared" si="148"/>
        <v>882.37817569999993</v>
      </c>
    </row>
    <row r="358" spans="1:40" x14ac:dyDescent="0.25">
      <c r="A358" s="5" t="s">
        <v>631</v>
      </c>
      <c r="B358" s="5" t="s">
        <v>632</v>
      </c>
      <c r="C358" s="18">
        <v>2725.3326217200001</v>
      </c>
      <c r="D358" s="6">
        <v>4276.2891891899999</v>
      </c>
      <c r="E358" s="6">
        <f t="shared" si="149"/>
        <v>1550.9565674699998</v>
      </c>
      <c r="F358" s="21">
        <f t="shared" si="150"/>
        <v>0.5690889086746288</v>
      </c>
      <c r="G358" s="20">
        <v>16.016484287899999</v>
      </c>
      <c r="H358" s="20">
        <v>15.359637980600001</v>
      </c>
      <c r="I358" s="19">
        <v>31948.046999599999</v>
      </c>
      <c r="K358" s="22">
        <f t="shared" si="138"/>
        <v>0</v>
      </c>
      <c r="L358" s="22">
        <f t="shared" si="139"/>
        <v>1550.9565674699998</v>
      </c>
      <c r="M358" s="22">
        <f t="shared" si="140"/>
        <v>0</v>
      </c>
      <c r="N358" s="22">
        <f t="shared" si="141"/>
        <v>0</v>
      </c>
      <c r="O358" s="22">
        <f t="shared" si="142"/>
        <v>0</v>
      </c>
      <c r="P358" s="22">
        <f t="shared" si="143"/>
        <v>0</v>
      </c>
      <c r="S358" s="3">
        <f t="shared" si="126"/>
        <v>0</v>
      </c>
      <c r="T358" s="3">
        <f t="shared" si="127"/>
        <v>2725.3326217200001</v>
      </c>
      <c r="U358" s="3">
        <f t="shared" si="128"/>
        <v>0</v>
      </c>
      <c r="V358" s="3">
        <f t="shared" si="129"/>
        <v>0</v>
      </c>
      <c r="W358" s="3">
        <f t="shared" si="130"/>
        <v>0</v>
      </c>
      <c r="X358" s="3">
        <f t="shared" si="131"/>
        <v>0</v>
      </c>
      <c r="AA358" s="3">
        <f t="shared" si="132"/>
        <v>0</v>
      </c>
      <c r="AB358" s="3">
        <f t="shared" si="133"/>
        <v>4276.2891891899999</v>
      </c>
      <c r="AC358" s="3">
        <f t="shared" si="134"/>
        <v>0</v>
      </c>
      <c r="AD358" s="3">
        <f t="shared" si="135"/>
        <v>0</v>
      </c>
      <c r="AE358" s="3">
        <f t="shared" si="136"/>
        <v>0</v>
      </c>
      <c r="AF358" s="3">
        <f t="shared" si="137"/>
        <v>0</v>
      </c>
      <c r="AJ358" s="3">
        <f t="shared" si="144"/>
        <v>0</v>
      </c>
      <c r="AK358" s="3">
        <f t="shared" si="145"/>
        <v>1550.9565674699998</v>
      </c>
      <c r="AL358" s="3">
        <f t="shared" si="146"/>
        <v>1550.9565674699998</v>
      </c>
      <c r="AM358" s="3">
        <f t="shared" si="147"/>
        <v>1550.9565674699998</v>
      </c>
      <c r="AN358" s="3">
        <f t="shared" si="148"/>
        <v>1550.9565674699998</v>
      </c>
    </row>
    <row r="359" spans="1:40" x14ac:dyDescent="0.25">
      <c r="A359" s="5" t="s">
        <v>633</v>
      </c>
      <c r="B359" s="5" t="s">
        <v>634</v>
      </c>
      <c r="C359" s="18">
        <v>176.23053517700001</v>
      </c>
      <c r="D359" s="6">
        <v>252.760252815</v>
      </c>
      <c r="E359" s="6">
        <f t="shared" si="149"/>
        <v>76.529717637999994</v>
      </c>
      <c r="F359" s="21">
        <f t="shared" si="150"/>
        <v>0.43425912292178043</v>
      </c>
      <c r="G359" s="20">
        <v>15.0312042292</v>
      </c>
      <c r="H359" s="20">
        <v>13.5962161046</v>
      </c>
      <c r="I359" s="19">
        <v>28280.129497499998</v>
      </c>
      <c r="K359" s="22">
        <f t="shared" si="138"/>
        <v>0</v>
      </c>
      <c r="L359" s="22">
        <f t="shared" si="139"/>
        <v>76.529717637999994</v>
      </c>
      <c r="M359" s="22">
        <f t="shared" si="140"/>
        <v>0</v>
      </c>
      <c r="N359" s="22">
        <f t="shared" si="141"/>
        <v>0</v>
      </c>
      <c r="O359" s="22">
        <f t="shared" si="142"/>
        <v>0</v>
      </c>
      <c r="P359" s="22">
        <f t="shared" si="143"/>
        <v>0</v>
      </c>
      <c r="S359" s="3">
        <f t="shared" si="126"/>
        <v>0</v>
      </c>
      <c r="T359" s="3">
        <f t="shared" si="127"/>
        <v>176.23053517700001</v>
      </c>
      <c r="U359" s="3">
        <f t="shared" si="128"/>
        <v>0</v>
      </c>
      <c r="V359" s="3">
        <f t="shared" si="129"/>
        <v>0</v>
      </c>
      <c r="W359" s="3">
        <f t="shared" si="130"/>
        <v>0</v>
      </c>
      <c r="X359" s="3">
        <f t="shared" si="131"/>
        <v>0</v>
      </c>
      <c r="AA359" s="3">
        <f t="shared" si="132"/>
        <v>0</v>
      </c>
      <c r="AB359" s="3">
        <f t="shared" si="133"/>
        <v>252.760252815</v>
      </c>
      <c r="AC359" s="3">
        <f t="shared" si="134"/>
        <v>0</v>
      </c>
      <c r="AD359" s="3">
        <f t="shared" si="135"/>
        <v>0</v>
      </c>
      <c r="AE359" s="3">
        <f t="shared" si="136"/>
        <v>0</v>
      </c>
      <c r="AF359" s="3">
        <f t="shared" si="137"/>
        <v>0</v>
      </c>
      <c r="AJ359" s="3">
        <f t="shared" si="144"/>
        <v>0</v>
      </c>
      <c r="AK359" s="3">
        <f t="shared" si="145"/>
        <v>76.529717637999994</v>
      </c>
      <c r="AL359" s="3">
        <f t="shared" si="146"/>
        <v>76.529717637999994</v>
      </c>
      <c r="AM359" s="3">
        <f t="shared" si="147"/>
        <v>76.529717637999994</v>
      </c>
      <c r="AN359" s="3">
        <f t="shared" si="148"/>
        <v>76.529717637999994</v>
      </c>
    </row>
    <row r="360" spans="1:40" x14ac:dyDescent="0.25">
      <c r="A360" s="5" t="s">
        <v>635</v>
      </c>
      <c r="B360" s="5" t="s">
        <v>636</v>
      </c>
      <c r="C360" s="18">
        <v>222.349595193</v>
      </c>
      <c r="D360" s="6">
        <v>179.35397343299999</v>
      </c>
      <c r="E360" s="6">
        <f t="shared" si="149"/>
        <v>-42.995621760000006</v>
      </c>
      <c r="F360" s="21">
        <f t="shared" si="150"/>
        <v>-0.19336946272683653</v>
      </c>
      <c r="G360" s="20">
        <v>18.528454551599999</v>
      </c>
      <c r="H360" s="20">
        <v>17.522843920700002</v>
      </c>
      <c r="I360" s="19">
        <v>36447.515355000003</v>
      </c>
      <c r="K360" s="22">
        <f t="shared" si="138"/>
        <v>0</v>
      </c>
      <c r="L360" s="22">
        <f t="shared" si="139"/>
        <v>-42.995621760000006</v>
      </c>
      <c r="M360" s="22">
        <f t="shared" si="140"/>
        <v>0</v>
      </c>
      <c r="N360" s="22">
        <f t="shared" si="141"/>
        <v>0</v>
      </c>
      <c r="O360" s="22">
        <f t="shared" si="142"/>
        <v>0</v>
      </c>
      <c r="P360" s="22">
        <f t="shared" si="143"/>
        <v>0</v>
      </c>
      <c r="S360" s="3">
        <f t="shared" si="126"/>
        <v>0</v>
      </c>
      <c r="T360" s="3">
        <f t="shared" si="127"/>
        <v>222.349595193</v>
      </c>
      <c r="U360" s="3">
        <f t="shared" si="128"/>
        <v>0</v>
      </c>
      <c r="V360" s="3">
        <f t="shared" si="129"/>
        <v>0</v>
      </c>
      <c r="W360" s="3">
        <f t="shared" si="130"/>
        <v>0</v>
      </c>
      <c r="X360" s="3">
        <f t="shared" si="131"/>
        <v>0</v>
      </c>
      <c r="AA360" s="3">
        <f t="shared" si="132"/>
        <v>0</v>
      </c>
      <c r="AB360" s="3">
        <f t="shared" si="133"/>
        <v>179.35397343299999</v>
      </c>
      <c r="AC360" s="3">
        <f t="shared" si="134"/>
        <v>0</v>
      </c>
      <c r="AD360" s="3">
        <f t="shared" si="135"/>
        <v>0</v>
      </c>
      <c r="AE360" s="3">
        <f t="shared" si="136"/>
        <v>0</v>
      </c>
      <c r="AF360" s="3">
        <f t="shared" si="137"/>
        <v>0</v>
      </c>
      <c r="AJ360" s="3">
        <f t="shared" si="144"/>
        <v>0</v>
      </c>
      <c r="AK360" s="3">
        <f t="shared" si="145"/>
        <v>-42.995621760000006</v>
      </c>
      <c r="AL360" s="3">
        <f t="shared" si="146"/>
        <v>-42.995621760000006</v>
      </c>
      <c r="AM360" s="3">
        <f t="shared" si="147"/>
        <v>0</v>
      </c>
      <c r="AN360" s="3">
        <f t="shared" si="148"/>
        <v>-42.995621760000006</v>
      </c>
    </row>
    <row r="361" spans="1:40" x14ac:dyDescent="0.25">
      <c r="A361" s="5" t="s">
        <v>637</v>
      </c>
      <c r="B361" s="5" t="s">
        <v>638</v>
      </c>
      <c r="C361" s="18">
        <v>347.31924905</v>
      </c>
      <c r="D361" s="6">
        <v>313.970367243</v>
      </c>
      <c r="E361" s="6">
        <f t="shared" si="149"/>
        <v>-33.348881806999998</v>
      </c>
      <c r="F361" s="21">
        <f t="shared" si="150"/>
        <v>-9.6017948611305165E-2</v>
      </c>
      <c r="G361" s="20">
        <v>12.8627715314</v>
      </c>
      <c r="H361" s="20">
        <v>11.634821996099999</v>
      </c>
      <c r="I361" s="19">
        <v>24200.429751899999</v>
      </c>
      <c r="K361" s="22">
        <f t="shared" si="138"/>
        <v>-33.348881806999998</v>
      </c>
      <c r="L361" s="22">
        <f t="shared" si="139"/>
        <v>0</v>
      </c>
      <c r="M361" s="22">
        <f t="shared" si="140"/>
        <v>0</v>
      </c>
      <c r="N361" s="22">
        <f t="shared" si="141"/>
        <v>0</v>
      </c>
      <c r="O361" s="22">
        <f t="shared" si="142"/>
        <v>0</v>
      </c>
      <c r="P361" s="22">
        <f t="shared" si="143"/>
        <v>0</v>
      </c>
      <c r="S361" s="3">
        <f t="shared" si="126"/>
        <v>347.31924905</v>
      </c>
      <c r="T361" s="3">
        <f t="shared" si="127"/>
        <v>0</v>
      </c>
      <c r="U361" s="3">
        <f t="shared" si="128"/>
        <v>0</v>
      </c>
      <c r="V361" s="3">
        <f t="shared" si="129"/>
        <v>0</v>
      </c>
      <c r="W361" s="3">
        <f t="shared" si="130"/>
        <v>0</v>
      </c>
      <c r="X361" s="3">
        <f t="shared" si="131"/>
        <v>0</v>
      </c>
      <c r="AA361" s="3">
        <f t="shared" si="132"/>
        <v>313.970367243</v>
      </c>
      <c r="AB361" s="3">
        <f t="shared" si="133"/>
        <v>0</v>
      </c>
      <c r="AC361" s="3">
        <f t="shared" si="134"/>
        <v>0</v>
      </c>
      <c r="AD361" s="3">
        <f t="shared" si="135"/>
        <v>0</v>
      </c>
      <c r="AE361" s="3">
        <f t="shared" si="136"/>
        <v>0</v>
      </c>
      <c r="AF361" s="3">
        <f t="shared" si="137"/>
        <v>0</v>
      </c>
      <c r="AJ361" s="3">
        <f t="shared" si="144"/>
        <v>-33.348881806999998</v>
      </c>
      <c r="AK361" s="3">
        <f t="shared" si="145"/>
        <v>-33.348881806999998</v>
      </c>
      <c r="AL361" s="3">
        <f t="shared" si="146"/>
        <v>-33.348881806999998</v>
      </c>
      <c r="AM361" s="3">
        <f t="shared" si="147"/>
        <v>-33.348881806999998</v>
      </c>
      <c r="AN361" s="3">
        <f t="shared" si="148"/>
        <v>-33.348881806999998</v>
      </c>
    </row>
    <row r="362" spans="1:40" x14ac:dyDescent="0.25">
      <c r="A362" s="5" t="s">
        <v>639</v>
      </c>
      <c r="B362" s="5" t="s">
        <v>640</v>
      </c>
      <c r="C362" s="18">
        <v>435.62577924999999</v>
      </c>
      <c r="D362" s="6">
        <v>522.42191319999995</v>
      </c>
      <c r="E362" s="6">
        <f t="shared" si="149"/>
        <v>86.796133949999955</v>
      </c>
      <c r="F362" s="21">
        <f t="shared" si="150"/>
        <v>0.19924471434962709</v>
      </c>
      <c r="G362" s="20">
        <v>11.6747722013</v>
      </c>
      <c r="H362" s="20">
        <v>10.9121892237</v>
      </c>
      <c r="I362" s="19">
        <v>22697.353585199999</v>
      </c>
      <c r="K362" s="22">
        <f t="shared" si="138"/>
        <v>86.796133949999955</v>
      </c>
      <c r="L362" s="22">
        <f t="shared" si="139"/>
        <v>0</v>
      </c>
      <c r="M362" s="22">
        <f t="shared" si="140"/>
        <v>0</v>
      </c>
      <c r="N362" s="22">
        <f t="shared" si="141"/>
        <v>0</v>
      </c>
      <c r="O362" s="22">
        <f t="shared" si="142"/>
        <v>0</v>
      </c>
      <c r="P362" s="22">
        <f t="shared" si="143"/>
        <v>0</v>
      </c>
      <c r="S362" s="3">
        <f t="shared" si="126"/>
        <v>435.62577924999999</v>
      </c>
      <c r="T362" s="3">
        <f t="shared" si="127"/>
        <v>0</v>
      </c>
      <c r="U362" s="3">
        <f t="shared" si="128"/>
        <v>0</v>
      </c>
      <c r="V362" s="3">
        <f t="shared" si="129"/>
        <v>0</v>
      </c>
      <c r="W362" s="3">
        <f t="shared" si="130"/>
        <v>0</v>
      </c>
      <c r="X362" s="3">
        <f t="shared" si="131"/>
        <v>0</v>
      </c>
      <c r="AA362" s="3">
        <f t="shared" si="132"/>
        <v>522.42191319999995</v>
      </c>
      <c r="AB362" s="3">
        <f t="shared" si="133"/>
        <v>0</v>
      </c>
      <c r="AC362" s="3">
        <f t="shared" si="134"/>
        <v>0</v>
      </c>
      <c r="AD362" s="3">
        <f t="shared" si="135"/>
        <v>0</v>
      </c>
      <c r="AE362" s="3">
        <f t="shared" si="136"/>
        <v>0</v>
      </c>
      <c r="AF362" s="3">
        <f t="shared" si="137"/>
        <v>0</v>
      </c>
      <c r="AJ362" s="3">
        <f t="shared" si="144"/>
        <v>86.796133949999955</v>
      </c>
      <c r="AK362" s="3">
        <f t="shared" si="145"/>
        <v>86.796133949999955</v>
      </c>
      <c r="AL362" s="3">
        <f t="shared" si="146"/>
        <v>86.796133949999955</v>
      </c>
      <c r="AM362" s="3">
        <f t="shared" si="147"/>
        <v>86.796133949999955</v>
      </c>
      <c r="AN362" s="3">
        <f t="shared" si="148"/>
        <v>86.796133949999955</v>
      </c>
    </row>
    <row r="363" spans="1:40" x14ac:dyDescent="0.25">
      <c r="A363" s="5" t="s">
        <v>641</v>
      </c>
      <c r="B363" s="5" t="s">
        <v>642</v>
      </c>
      <c r="C363" s="18">
        <v>460.43046654800003</v>
      </c>
      <c r="D363" s="6">
        <v>903.17076044700002</v>
      </c>
      <c r="E363" s="6">
        <f t="shared" si="149"/>
        <v>442.74029389899999</v>
      </c>
      <c r="F363" s="21">
        <f t="shared" si="150"/>
        <v>0.96157905713401393</v>
      </c>
      <c r="G363" s="20">
        <v>15.793759769999999</v>
      </c>
      <c r="H363" s="20">
        <v>15.8418668048</v>
      </c>
      <c r="I363" s="19">
        <v>32951.082953999998</v>
      </c>
      <c r="K363" s="22">
        <f t="shared" si="138"/>
        <v>0</v>
      </c>
      <c r="L363" s="22">
        <f t="shared" si="139"/>
        <v>442.74029389899999</v>
      </c>
      <c r="M363" s="22">
        <f t="shared" si="140"/>
        <v>0</v>
      </c>
      <c r="N363" s="22">
        <f t="shared" si="141"/>
        <v>0</v>
      </c>
      <c r="O363" s="22">
        <f t="shared" si="142"/>
        <v>0</v>
      </c>
      <c r="P363" s="22">
        <f t="shared" si="143"/>
        <v>0</v>
      </c>
      <c r="S363" s="3">
        <f t="shared" si="126"/>
        <v>0</v>
      </c>
      <c r="T363" s="3">
        <f t="shared" si="127"/>
        <v>460.43046654800003</v>
      </c>
      <c r="U363" s="3">
        <f t="shared" si="128"/>
        <v>0</v>
      </c>
      <c r="V363" s="3">
        <f t="shared" si="129"/>
        <v>0</v>
      </c>
      <c r="W363" s="3">
        <f t="shared" si="130"/>
        <v>0</v>
      </c>
      <c r="X363" s="3">
        <f t="shared" si="131"/>
        <v>0</v>
      </c>
      <c r="AA363" s="3">
        <f t="shared" si="132"/>
        <v>0</v>
      </c>
      <c r="AB363" s="3">
        <f t="shared" si="133"/>
        <v>903.17076044700002</v>
      </c>
      <c r="AC363" s="3">
        <f t="shared" si="134"/>
        <v>0</v>
      </c>
      <c r="AD363" s="3">
        <f t="shared" si="135"/>
        <v>0</v>
      </c>
      <c r="AE363" s="3">
        <f t="shared" si="136"/>
        <v>0</v>
      </c>
      <c r="AF363" s="3">
        <f t="shared" si="137"/>
        <v>0</v>
      </c>
      <c r="AJ363" s="3">
        <f t="shared" si="144"/>
        <v>0</v>
      </c>
      <c r="AK363" s="3">
        <f t="shared" si="145"/>
        <v>442.74029389899999</v>
      </c>
      <c r="AL363" s="3">
        <f t="shared" si="146"/>
        <v>442.74029389899999</v>
      </c>
      <c r="AM363" s="3">
        <f t="shared" si="147"/>
        <v>442.74029389899999</v>
      </c>
      <c r="AN363" s="3">
        <f t="shared" si="148"/>
        <v>442.74029389899999</v>
      </c>
    </row>
    <row r="364" spans="1:40" x14ac:dyDescent="0.25">
      <c r="A364" s="5" t="s">
        <v>643</v>
      </c>
      <c r="B364" s="5" t="s">
        <v>644</v>
      </c>
      <c r="C364" s="18">
        <v>529.12846186900003</v>
      </c>
      <c r="D364" s="6">
        <v>562.58583418900002</v>
      </c>
      <c r="E364" s="6">
        <f t="shared" si="149"/>
        <v>33.45737231999999</v>
      </c>
      <c r="F364" s="21">
        <f t="shared" si="150"/>
        <v>6.3231095529847459E-2</v>
      </c>
      <c r="G364" s="20">
        <v>28.949447523300002</v>
      </c>
      <c r="H364" s="20">
        <v>31.860352169900001</v>
      </c>
      <c r="I364" s="19">
        <v>66269.532513400001</v>
      </c>
      <c r="K364" s="22">
        <f t="shared" si="138"/>
        <v>0</v>
      </c>
      <c r="L364" s="22">
        <f t="shared" si="139"/>
        <v>0</v>
      </c>
      <c r="M364" s="22">
        <f t="shared" si="140"/>
        <v>33.45737231999999</v>
      </c>
      <c r="N364" s="22">
        <f t="shared" si="141"/>
        <v>0</v>
      </c>
      <c r="O364" s="22">
        <f t="shared" si="142"/>
        <v>0</v>
      </c>
      <c r="P364" s="22">
        <f t="shared" si="143"/>
        <v>0</v>
      </c>
      <c r="S364" s="3">
        <f t="shared" si="126"/>
        <v>0</v>
      </c>
      <c r="T364" s="3">
        <f t="shared" si="127"/>
        <v>0</v>
      </c>
      <c r="U364" s="3">
        <f t="shared" si="128"/>
        <v>529.12846186900003</v>
      </c>
      <c r="V364" s="3">
        <f t="shared" si="129"/>
        <v>0</v>
      </c>
      <c r="W364" s="3">
        <f t="shared" si="130"/>
        <v>0</v>
      </c>
      <c r="X364" s="3">
        <f t="shared" si="131"/>
        <v>0</v>
      </c>
      <c r="AA364" s="3">
        <f t="shared" si="132"/>
        <v>0</v>
      </c>
      <c r="AB364" s="3">
        <f t="shared" si="133"/>
        <v>0</v>
      </c>
      <c r="AC364" s="3">
        <f t="shared" si="134"/>
        <v>562.58583418900002</v>
      </c>
      <c r="AD364" s="3">
        <f t="shared" si="135"/>
        <v>0</v>
      </c>
      <c r="AE364" s="3">
        <f t="shared" si="136"/>
        <v>0</v>
      </c>
      <c r="AF364" s="3">
        <f t="shared" si="137"/>
        <v>0</v>
      </c>
      <c r="AJ364" s="3">
        <f t="shared" si="144"/>
        <v>0</v>
      </c>
      <c r="AK364" s="3">
        <f t="shared" si="145"/>
        <v>0</v>
      </c>
      <c r="AL364" s="3">
        <f t="shared" si="146"/>
        <v>0</v>
      </c>
      <c r="AM364" s="3">
        <f t="shared" si="147"/>
        <v>0</v>
      </c>
      <c r="AN364" s="3">
        <f t="shared" si="148"/>
        <v>0</v>
      </c>
    </row>
    <row r="365" spans="1:40" x14ac:dyDescent="0.25">
      <c r="A365" s="5" t="s">
        <v>645</v>
      </c>
      <c r="B365" s="5" t="s">
        <v>646</v>
      </c>
      <c r="C365" s="18">
        <v>162.73939736899999</v>
      </c>
      <c r="D365" s="6">
        <v>119.832357778</v>
      </c>
      <c r="E365" s="6">
        <f t="shared" si="149"/>
        <v>-42.907039590999986</v>
      </c>
      <c r="F365" s="21">
        <f t="shared" si="150"/>
        <v>-0.26365490031716987</v>
      </c>
      <c r="G365" s="20">
        <v>31.158618776400001</v>
      </c>
      <c r="H365" s="20">
        <v>22.7466871349</v>
      </c>
      <c r="I365" s="19">
        <v>47313.109240500002</v>
      </c>
      <c r="K365" s="22">
        <f t="shared" si="138"/>
        <v>0</v>
      </c>
      <c r="L365" s="22">
        <f t="shared" si="139"/>
        <v>-42.907039590999986</v>
      </c>
      <c r="M365" s="22">
        <f t="shared" si="140"/>
        <v>0</v>
      </c>
      <c r="N365" s="22">
        <f t="shared" si="141"/>
        <v>0</v>
      </c>
      <c r="O365" s="22">
        <f t="shared" si="142"/>
        <v>0</v>
      </c>
      <c r="P365" s="22">
        <f t="shared" si="143"/>
        <v>0</v>
      </c>
      <c r="S365" s="3">
        <f t="shared" si="126"/>
        <v>0</v>
      </c>
      <c r="T365" s="3">
        <f t="shared" si="127"/>
        <v>162.73939736899999</v>
      </c>
      <c r="U365" s="3">
        <f t="shared" si="128"/>
        <v>0</v>
      </c>
      <c r="V365" s="3">
        <f t="shared" si="129"/>
        <v>0</v>
      </c>
      <c r="W365" s="3">
        <f t="shared" si="130"/>
        <v>0</v>
      </c>
      <c r="X365" s="3">
        <f t="shared" si="131"/>
        <v>0</v>
      </c>
      <c r="AA365" s="3">
        <f t="shared" si="132"/>
        <v>0</v>
      </c>
      <c r="AB365" s="3">
        <f t="shared" si="133"/>
        <v>119.832357778</v>
      </c>
      <c r="AC365" s="3">
        <f t="shared" si="134"/>
        <v>0</v>
      </c>
      <c r="AD365" s="3">
        <f t="shared" si="135"/>
        <v>0</v>
      </c>
      <c r="AE365" s="3">
        <f t="shared" si="136"/>
        <v>0</v>
      </c>
      <c r="AF365" s="3">
        <f t="shared" si="137"/>
        <v>0</v>
      </c>
      <c r="AJ365" s="3">
        <f t="shared" si="144"/>
        <v>0</v>
      </c>
      <c r="AK365" s="3">
        <f t="shared" si="145"/>
        <v>0</v>
      </c>
      <c r="AL365" s="3">
        <f t="shared" si="146"/>
        <v>-42.907039590999986</v>
      </c>
      <c r="AM365" s="3">
        <f t="shared" si="147"/>
        <v>0</v>
      </c>
      <c r="AN365" s="3">
        <f t="shared" si="148"/>
        <v>-42.907039590999986</v>
      </c>
    </row>
    <row r="366" spans="1:40" x14ac:dyDescent="0.25">
      <c r="A366" s="5" t="s">
        <v>647</v>
      </c>
      <c r="B366" s="5" t="s">
        <v>648</v>
      </c>
      <c r="C366" s="18">
        <v>334.04429981300001</v>
      </c>
      <c r="D366" s="6">
        <v>350.621389024</v>
      </c>
      <c r="E366" s="6">
        <f t="shared" si="149"/>
        <v>16.577089210999986</v>
      </c>
      <c r="F366" s="21">
        <f t="shared" si="150"/>
        <v>4.9625421599111076E-2</v>
      </c>
      <c r="G366" s="20">
        <v>44.193155183000002</v>
      </c>
      <c r="H366" s="20">
        <v>43.993715023900002</v>
      </c>
      <c r="I366" s="19">
        <v>91506.927249700006</v>
      </c>
      <c r="K366" s="22">
        <f t="shared" si="138"/>
        <v>0</v>
      </c>
      <c r="L366" s="22">
        <f t="shared" si="139"/>
        <v>0</v>
      </c>
      <c r="M366" s="22">
        <f t="shared" si="140"/>
        <v>0</v>
      </c>
      <c r="N366" s="22">
        <f t="shared" si="141"/>
        <v>16.577089210999986</v>
      </c>
      <c r="O366" s="22">
        <f t="shared" si="142"/>
        <v>0</v>
      </c>
      <c r="P366" s="22">
        <f t="shared" si="143"/>
        <v>0</v>
      </c>
      <c r="S366" s="3">
        <f t="shared" si="126"/>
        <v>0</v>
      </c>
      <c r="T366" s="3">
        <f t="shared" si="127"/>
        <v>0</v>
      </c>
      <c r="U366" s="3">
        <f t="shared" si="128"/>
        <v>0</v>
      </c>
      <c r="V366" s="3">
        <f t="shared" si="129"/>
        <v>334.04429981300001</v>
      </c>
      <c r="W366" s="3">
        <f t="shared" si="130"/>
        <v>0</v>
      </c>
      <c r="X366" s="3">
        <f t="shared" si="131"/>
        <v>0</v>
      </c>
      <c r="AA366" s="3">
        <f t="shared" si="132"/>
        <v>0</v>
      </c>
      <c r="AB366" s="3">
        <f t="shared" si="133"/>
        <v>0</v>
      </c>
      <c r="AC366" s="3">
        <f t="shared" si="134"/>
        <v>0</v>
      </c>
      <c r="AD366" s="3">
        <f t="shared" si="135"/>
        <v>350.621389024</v>
      </c>
      <c r="AE366" s="3">
        <f t="shared" si="136"/>
        <v>0</v>
      </c>
      <c r="AF366" s="3">
        <f t="shared" si="137"/>
        <v>0</v>
      </c>
      <c r="AJ366" s="3">
        <f t="shared" si="144"/>
        <v>0</v>
      </c>
      <c r="AK366" s="3">
        <f t="shared" si="145"/>
        <v>0</v>
      </c>
      <c r="AL366" s="3">
        <f t="shared" si="146"/>
        <v>0</v>
      </c>
      <c r="AM366" s="3">
        <f t="shared" si="147"/>
        <v>0</v>
      </c>
      <c r="AN366" s="3">
        <f t="shared" si="148"/>
        <v>0</v>
      </c>
    </row>
    <row r="367" spans="1:40" x14ac:dyDescent="0.25">
      <c r="A367" s="5" t="s">
        <v>649</v>
      </c>
      <c r="B367" s="5" t="s">
        <v>650</v>
      </c>
      <c r="C367" s="18">
        <v>147.78523382399999</v>
      </c>
      <c r="D367" s="6">
        <v>158.52350157500001</v>
      </c>
      <c r="E367" s="6">
        <f t="shared" si="149"/>
        <v>10.738267751000024</v>
      </c>
      <c r="F367" s="21">
        <f t="shared" si="150"/>
        <v>7.2661303657633444E-2</v>
      </c>
      <c r="G367" s="20">
        <v>41.831078905399998</v>
      </c>
      <c r="H367" s="20">
        <v>42.130959692600001</v>
      </c>
      <c r="I367" s="19">
        <v>87632.396160499993</v>
      </c>
      <c r="K367" s="22">
        <f t="shared" si="138"/>
        <v>0</v>
      </c>
      <c r="L367" s="22">
        <f t="shared" si="139"/>
        <v>0</v>
      </c>
      <c r="M367" s="22">
        <f t="shared" si="140"/>
        <v>0</v>
      </c>
      <c r="N367" s="22">
        <f t="shared" si="141"/>
        <v>10.738267751000024</v>
      </c>
      <c r="O367" s="22">
        <f t="shared" si="142"/>
        <v>0</v>
      </c>
      <c r="P367" s="22">
        <f t="shared" si="143"/>
        <v>0</v>
      </c>
      <c r="S367" s="3">
        <f t="shared" si="126"/>
        <v>0</v>
      </c>
      <c r="T367" s="3">
        <f t="shared" si="127"/>
        <v>0</v>
      </c>
      <c r="U367" s="3">
        <f t="shared" si="128"/>
        <v>0</v>
      </c>
      <c r="V367" s="3">
        <f t="shared" si="129"/>
        <v>147.78523382399999</v>
      </c>
      <c r="W367" s="3">
        <f t="shared" si="130"/>
        <v>0</v>
      </c>
      <c r="X367" s="3">
        <f t="shared" si="131"/>
        <v>0</v>
      </c>
      <c r="AA367" s="3">
        <f t="shared" si="132"/>
        <v>0</v>
      </c>
      <c r="AB367" s="3">
        <f t="shared" si="133"/>
        <v>0</v>
      </c>
      <c r="AC367" s="3">
        <f t="shared" si="134"/>
        <v>0</v>
      </c>
      <c r="AD367" s="3">
        <f t="shared" si="135"/>
        <v>158.52350157500001</v>
      </c>
      <c r="AE367" s="3">
        <f t="shared" si="136"/>
        <v>0</v>
      </c>
      <c r="AF367" s="3">
        <f t="shared" si="137"/>
        <v>0</v>
      </c>
      <c r="AJ367" s="3">
        <f t="shared" si="144"/>
        <v>0</v>
      </c>
      <c r="AK367" s="3">
        <f t="shared" si="145"/>
        <v>0</v>
      </c>
      <c r="AL367" s="3">
        <f t="shared" si="146"/>
        <v>0</v>
      </c>
      <c r="AM367" s="3">
        <f t="shared" si="147"/>
        <v>0</v>
      </c>
      <c r="AN367" s="3">
        <f t="shared" si="148"/>
        <v>0</v>
      </c>
    </row>
    <row r="368" spans="1:40" x14ac:dyDescent="0.25">
      <c r="A368" s="5" t="s">
        <v>651</v>
      </c>
      <c r="B368" s="5" t="s">
        <v>652</v>
      </c>
      <c r="C368" s="18">
        <v>186.05222209499999</v>
      </c>
      <c r="D368" s="6">
        <v>248.10789854000001</v>
      </c>
      <c r="E368" s="6">
        <f t="shared" si="149"/>
        <v>62.055676445000017</v>
      </c>
      <c r="F368" s="21">
        <f t="shared" si="150"/>
        <v>0.33353902332493407</v>
      </c>
      <c r="G368" s="20">
        <v>25.5111731322</v>
      </c>
      <c r="H368" s="20">
        <v>23.1123387564</v>
      </c>
      <c r="I368" s="19">
        <v>48073.664613300003</v>
      </c>
      <c r="K368" s="22">
        <f t="shared" si="138"/>
        <v>0</v>
      </c>
      <c r="L368" s="22">
        <f t="shared" si="139"/>
        <v>62.055676445000017</v>
      </c>
      <c r="M368" s="22">
        <f t="shared" si="140"/>
        <v>0</v>
      </c>
      <c r="N368" s="22">
        <f t="shared" si="141"/>
        <v>0</v>
      </c>
      <c r="O368" s="22">
        <f t="shared" si="142"/>
        <v>0</v>
      </c>
      <c r="P368" s="22">
        <f t="shared" si="143"/>
        <v>0</v>
      </c>
      <c r="S368" s="3">
        <f t="shared" si="126"/>
        <v>0</v>
      </c>
      <c r="T368" s="3">
        <f t="shared" si="127"/>
        <v>186.05222209499999</v>
      </c>
      <c r="U368" s="3">
        <f t="shared" si="128"/>
        <v>0</v>
      </c>
      <c r="V368" s="3">
        <f t="shared" si="129"/>
        <v>0</v>
      </c>
      <c r="W368" s="3">
        <f t="shared" si="130"/>
        <v>0</v>
      </c>
      <c r="X368" s="3">
        <f t="shared" si="131"/>
        <v>0</v>
      </c>
      <c r="AA368" s="3">
        <f t="shared" si="132"/>
        <v>0</v>
      </c>
      <c r="AB368" s="3">
        <f t="shared" si="133"/>
        <v>248.10789854000001</v>
      </c>
      <c r="AC368" s="3">
        <f t="shared" si="134"/>
        <v>0</v>
      </c>
      <c r="AD368" s="3">
        <f t="shared" si="135"/>
        <v>0</v>
      </c>
      <c r="AE368" s="3">
        <f t="shared" si="136"/>
        <v>0</v>
      </c>
      <c r="AF368" s="3">
        <f t="shared" si="137"/>
        <v>0</v>
      </c>
      <c r="AJ368" s="3">
        <f t="shared" si="144"/>
        <v>0</v>
      </c>
      <c r="AK368" s="3">
        <f t="shared" si="145"/>
        <v>0</v>
      </c>
      <c r="AL368" s="3">
        <f t="shared" si="146"/>
        <v>62.055676445000017</v>
      </c>
      <c r="AM368" s="3">
        <f t="shared" si="147"/>
        <v>0</v>
      </c>
      <c r="AN368" s="3">
        <f t="shared" si="148"/>
        <v>62.055676445000017</v>
      </c>
    </row>
    <row r="369" spans="1:40" x14ac:dyDescent="0.25">
      <c r="A369" s="5" t="s">
        <v>653</v>
      </c>
      <c r="B369" s="5" t="s">
        <v>654</v>
      </c>
      <c r="C369" s="18">
        <v>1684.46773794</v>
      </c>
      <c r="D369" s="6">
        <v>2111.9160830400001</v>
      </c>
      <c r="E369" s="6">
        <f t="shared" si="149"/>
        <v>427.4483451000001</v>
      </c>
      <c r="F369" s="21">
        <f t="shared" si="150"/>
        <v>0.25375870102608378</v>
      </c>
      <c r="G369" s="20">
        <v>27.860437380299999</v>
      </c>
      <c r="H369" s="20">
        <v>27.349262267899999</v>
      </c>
      <c r="I369" s="19">
        <v>56886.465517099998</v>
      </c>
      <c r="K369" s="22">
        <f t="shared" si="138"/>
        <v>0</v>
      </c>
      <c r="L369" s="22">
        <f t="shared" si="139"/>
        <v>0</v>
      </c>
      <c r="M369" s="22">
        <f t="shared" si="140"/>
        <v>427.4483451000001</v>
      </c>
      <c r="N369" s="22">
        <f t="shared" si="141"/>
        <v>0</v>
      </c>
      <c r="O369" s="22">
        <f t="shared" si="142"/>
        <v>0</v>
      </c>
      <c r="P369" s="22">
        <f t="shared" si="143"/>
        <v>0</v>
      </c>
      <c r="S369" s="3">
        <f t="shared" si="126"/>
        <v>0</v>
      </c>
      <c r="T369" s="3">
        <f t="shared" si="127"/>
        <v>0</v>
      </c>
      <c r="U369" s="3">
        <f t="shared" si="128"/>
        <v>1684.46773794</v>
      </c>
      <c r="V369" s="3">
        <f t="shared" si="129"/>
        <v>0</v>
      </c>
      <c r="W369" s="3">
        <f t="shared" si="130"/>
        <v>0</v>
      </c>
      <c r="X369" s="3">
        <f t="shared" si="131"/>
        <v>0</v>
      </c>
      <c r="AA369" s="3">
        <f t="shared" si="132"/>
        <v>0</v>
      </c>
      <c r="AB369" s="3">
        <f t="shared" si="133"/>
        <v>0</v>
      </c>
      <c r="AC369" s="3">
        <f t="shared" si="134"/>
        <v>2111.9160830400001</v>
      </c>
      <c r="AD369" s="3">
        <f t="shared" si="135"/>
        <v>0</v>
      </c>
      <c r="AE369" s="3">
        <f t="shared" si="136"/>
        <v>0</v>
      </c>
      <c r="AF369" s="3">
        <f t="shared" si="137"/>
        <v>0</v>
      </c>
      <c r="AJ369" s="3">
        <f t="shared" si="144"/>
        <v>0</v>
      </c>
      <c r="AK369" s="3">
        <f t="shared" si="145"/>
        <v>0</v>
      </c>
      <c r="AL369" s="3">
        <f t="shared" si="146"/>
        <v>427.4483451000001</v>
      </c>
      <c r="AM369" s="3">
        <f t="shared" si="147"/>
        <v>0</v>
      </c>
      <c r="AN369" s="3">
        <f t="shared" si="148"/>
        <v>0</v>
      </c>
    </row>
    <row r="370" spans="1:40" x14ac:dyDescent="0.25">
      <c r="A370" s="5" t="s">
        <v>655</v>
      </c>
      <c r="B370" s="5" t="s">
        <v>656</v>
      </c>
      <c r="C370" s="18">
        <v>26.731143626800002</v>
      </c>
      <c r="D370" s="6">
        <v>23.0276047915</v>
      </c>
      <c r="E370" s="6">
        <f t="shared" si="149"/>
        <v>-3.7035388353000016</v>
      </c>
      <c r="F370" s="21">
        <f t="shared" si="150"/>
        <v>-0.13854771374565966</v>
      </c>
      <c r="G370" s="20">
        <v>66.992814906700005</v>
      </c>
      <c r="H370" s="20">
        <v>61.864047105799997</v>
      </c>
      <c r="I370" s="19">
        <v>128677.21798</v>
      </c>
      <c r="K370" s="22">
        <f t="shared" si="138"/>
        <v>0</v>
      </c>
      <c r="L370" s="22">
        <f t="shared" si="139"/>
        <v>0</v>
      </c>
      <c r="M370" s="22">
        <f t="shared" si="140"/>
        <v>0</v>
      </c>
      <c r="N370" s="22">
        <f t="shared" si="141"/>
        <v>0</v>
      </c>
      <c r="O370" s="22">
        <f t="shared" si="142"/>
        <v>0</v>
      </c>
      <c r="P370" s="22">
        <f t="shared" si="143"/>
        <v>-3.7035388353000016</v>
      </c>
      <c r="S370" s="3">
        <f t="shared" si="126"/>
        <v>0</v>
      </c>
      <c r="T370" s="3">
        <f t="shared" si="127"/>
        <v>0</v>
      </c>
      <c r="U370" s="3">
        <f t="shared" si="128"/>
        <v>0</v>
      </c>
      <c r="V370" s="3">
        <f t="shared" si="129"/>
        <v>0</v>
      </c>
      <c r="W370" s="3">
        <f t="shared" si="130"/>
        <v>0</v>
      </c>
      <c r="X370" s="3">
        <f t="shared" si="131"/>
        <v>26.731143626800002</v>
      </c>
      <c r="AA370" s="3">
        <f t="shared" si="132"/>
        <v>0</v>
      </c>
      <c r="AB370" s="3">
        <f t="shared" si="133"/>
        <v>0</v>
      </c>
      <c r="AC370" s="3">
        <f t="shared" si="134"/>
        <v>0</v>
      </c>
      <c r="AD370" s="3">
        <f t="shared" si="135"/>
        <v>0</v>
      </c>
      <c r="AE370" s="3">
        <f t="shared" si="136"/>
        <v>0</v>
      </c>
      <c r="AF370" s="3">
        <f t="shared" si="137"/>
        <v>23.0276047915</v>
      </c>
      <c r="AJ370" s="3">
        <f t="shared" si="144"/>
        <v>0</v>
      </c>
      <c r="AK370" s="3">
        <f t="shared" si="145"/>
        <v>0</v>
      </c>
      <c r="AL370" s="3">
        <f t="shared" si="146"/>
        <v>0</v>
      </c>
      <c r="AM370" s="3">
        <f t="shared" si="147"/>
        <v>0</v>
      </c>
      <c r="AN370" s="3">
        <f t="shared" si="148"/>
        <v>0</v>
      </c>
    </row>
    <row r="371" spans="1:40" x14ac:dyDescent="0.25">
      <c r="A371" s="5" t="s">
        <v>1497</v>
      </c>
      <c r="B371" s="5" t="s">
        <v>1498</v>
      </c>
      <c r="C371" s="18" t="s">
        <v>739</v>
      </c>
      <c r="D371" s="6" t="s">
        <v>739</v>
      </c>
      <c r="E371" s="20" t="s">
        <v>740</v>
      </c>
      <c r="F371" s="20" t="s">
        <v>740</v>
      </c>
      <c r="G371" s="20" t="s">
        <v>740</v>
      </c>
      <c r="H371" s="20" t="s">
        <v>740</v>
      </c>
      <c r="I371" s="19" t="s">
        <v>740</v>
      </c>
      <c r="K371" s="22">
        <f t="shared" si="138"/>
        <v>0</v>
      </c>
      <c r="L371" s="22">
        <f t="shared" si="139"/>
        <v>0</v>
      </c>
      <c r="M371" s="22">
        <f t="shared" si="140"/>
        <v>0</v>
      </c>
      <c r="N371" s="22">
        <f t="shared" si="141"/>
        <v>0</v>
      </c>
      <c r="O371" s="22">
        <f t="shared" si="142"/>
        <v>0</v>
      </c>
      <c r="P371" s="22" t="str">
        <f t="shared" si="143"/>
        <v>Insf. Data</v>
      </c>
      <c r="S371" s="3">
        <f t="shared" si="126"/>
        <v>0</v>
      </c>
      <c r="T371" s="3">
        <f t="shared" si="127"/>
        <v>0</v>
      </c>
      <c r="U371" s="3">
        <f t="shared" si="128"/>
        <v>0</v>
      </c>
      <c r="V371" s="3">
        <f t="shared" si="129"/>
        <v>0</v>
      </c>
      <c r="W371" s="3">
        <f t="shared" si="130"/>
        <v>0</v>
      </c>
      <c r="X371" s="3" t="str">
        <f t="shared" si="131"/>
        <v>&lt;10</v>
      </c>
      <c r="AA371" s="3">
        <f t="shared" si="132"/>
        <v>0</v>
      </c>
      <c r="AB371" s="3">
        <f t="shared" si="133"/>
        <v>0</v>
      </c>
      <c r="AC371" s="3">
        <f t="shared" si="134"/>
        <v>0</v>
      </c>
      <c r="AD371" s="3">
        <f t="shared" si="135"/>
        <v>0</v>
      </c>
      <c r="AE371" s="3">
        <f t="shared" si="136"/>
        <v>0</v>
      </c>
      <c r="AF371" s="3" t="str">
        <f t="shared" si="137"/>
        <v>&lt;10</v>
      </c>
      <c r="AJ371" s="3">
        <f t="shared" si="144"/>
        <v>0</v>
      </c>
      <c r="AK371" s="3">
        <f t="shared" si="145"/>
        <v>0</v>
      </c>
      <c r="AL371" s="3">
        <f t="shared" si="146"/>
        <v>0</v>
      </c>
      <c r="AM371" s="3">
        <f t="shared" si="147"/>
        <v>0</v>
      </c>
      <c r="AN371" s="3">
        <f t="shared" si="148"/>
        <v>0</v>
      </c>
    </row>
    <row r="372" spans="1:40" x14ac:dyDescent="0.25">
      <c r="A372" s="5" t="s">
        <v>657</v>
      </c>
      <c r="B372" s="5" t="s">
        <v>658</v>
      </c>
      <c r="C372" s="18">
        <v>90.897812635999998</v>
      </c>
      <c r="D372" s="6">
        <v>67.749131806500003</v>
      </c>
      <c r="E372" s="6">
        <f t="shared" si="149"/>
        <v>-23.148680829499995</v>
      </c>
      <c r="F372" s="21">
        <f t="shared" si="150"/>
        <v>-0.25466708337854965</v>
      </c>
      <c r="G372" s="20">
        <v>19.051469523600002</v>
      </c>
      <c r="H372" s="20">
        <v>17.1952890072</v>
      </c>
      <c r="I372" s="19">
        <v>35766.201135000003</v>
      </c>
      <c r="K372" s="22">
        <f t="shared" si="138"/>
        <v>0</v>
      </c>
      <c r="L372" s="22">
        <f t="shared" si="139"/>
        <v>-23.148680829499995</v>
      </c>
      <c r="M372" s="22">
        <f t="shared" si="140"/>
        <v>0</v>
      </c>
      <c r="N372" s="22">
        <f t="shared" si="141"/>
        <v>0</v>
      </c>
      <c r="O372" s="22">
        <f t="shared" si="142"/>
        <v>0</v>
      </c>
      <c r="P372" s="22">
        <f t="shared" si="143"/>
        <v>0</v>
      </c>
      <c r="S372" s="3">
        <f t="shared" si="126"/>
        <v>0</v>
      </c>
      <c r="T372" s="3">
        <f t="shared" si="127"/>
        <v>90.897812635999998</v>
      </c>
      <c r="U372" s="3">
        <f t="shared" si="128"/>
        <v>0</v>
      </c>
      <c r="V372" s="3">
        <f t="shared" si="129"/>
        <v>0</v>
      </c>
      <c r="W372" s="3">
        <f t="shared" si="130"/>
        <v>0</v>
      </c>
      <c r="X372" s="3">
        <f t="shared" si="131"/>
        <v>0</v>
      </c>
      <c r="AA372" s="3">
        <f t="shared" si="132"/>
        <v>0</v>
      </c>
      <c r="AB372" s="3">
        <f t="shared" si="133"/>
        <v>67.749131806500003</v>
      </c>
      <c r="AC372" s="3">
        <f t="shared" si="134"/>
        <v>0</v>
      </c>
      <c r="AD372" s="3">
        <f t="shared" si="135"/>
        <v>0</v>
      </c>
      <c r="AE372" s="3">
        <f t="shared" si="136"/>
        <v>0</v>
      </c>
      <c r="AF372" s="3">
        <f t="shared" si="137"/>
        <v>0</v>
      </c>
      <c r="AJ372" s="3">
        <f t="shared" si="144"/>
        <v>0</v>
      </c>
      <c r="AK372" s="3">
        <f t="shared" si="145"/>
        <v>-23.148680829499995</v>
      </c>
      <c r="AL372" s="3">
        <f t="shared" si="146"/>
        <v>-23.148680829499995</v>
      </c>
      <c r="AM372" s="3">
        <f t="shared" si="147"/>
        <v>0</v>
      </c>
      <c r="AN372" s="3">
        <f t="shared" si="148"/>
        <v>-23.148680829499995</v>
      </c>
    </row>
    <row r="373" spans="1:40" x14ac:dyDescent="0.25">
      <c r="A373" s="5" t="s">
        <v>659</v>
      </c>
      <c r="B373" s="5" t="s">
        <v>660</v>
      </c>
      <c r="C373" s="18">
        <v>2581.3833063900001</v>
      </c>
      <c r="D373" s="6">
        <v>2034.7403488</v>
      </c>
      <c r="E373" s="6">
        <f t="shared" si="149"/>
        <v>-546.64295759000015</v>
      </c>
      <c r="F373" s="21">
        <f t="shared" si="150"/>
        <v>-0.21176357507109886</v>
      </c>
      <c r="G373" s="20">
        <v>21.670913719200001</v>
      </c>
      <c r="H373" s="20">
        <v>20.680097883199998</v>
      </c>
      <c r="I373" s="19">
        <v>43014.603597000001</v>
      </c>
      <c r="K373" s="22">
        <f t="shared" si="138"/>
        <v>0</v>
      </c>
      <c r="L373" s="22">
        <f t="shared" si="139"/>
        <v>-546.64295759000015</v>
      </c>
      <c r="M373" s="22">
        <f t="shared" si="140"/>
        <v>0</v>
      </c>
      <c r="N373" s="22">
        <f t="shared" si="141"/>
        <v>0</v>
      </c>
      <c r="O373" s="22">
        <f t="shared" si="142"/>
        <v>0</v>
      </c>
      <c r="P373" s="22">
        <f t="shared" si="143"/>
        <v>0</v>
      </c>
      <c r="S373" s="3">
        <f t="shared" si="126"/>
        <v>0</v>
      </c>
      <c r="T373" s="3">
        <f t="shared" si="127"/>
        <v>2581.3833063900001</v>
      </c>
      <c r="U373" s="3">
        <f t="shared" si="128"/>
        <v>0</v>
      </c>
      <c r="V373" s="3">
        <f t="shared" si="129"/>
        <v>0</v>
      </c>
      <c r="W373" s="3">
        <f t="shared" si="130"/>
        <v>0</v>
      </c>
      <c r="X373" s="3">
        <f t="shared" si="131"/>
        <v>0</v>
      </c>
      <c r="AA373" s="3">
        <f t="shared" si="132"/>
        <v>0</v>
      </c>
      <c r="AB373" s="3">
        <f t="shared" si="133"/>
        <v>2034.7403488</v>
      </c>
      <c r="AC373" s="3">
        <f t="shared" si="134"/>
        <v>0</v>
      </c>
      <c r="AD373" s="3">
        <f t="shared" si="135"/>
        <v>0</v>
      </c>
      <c r="AE373" s="3">
        <f t="shared" si="136"/>
        <v>0</v>
      </c>
      <c r="AF373" s="3">
        <f t="shared" si="137"/>
        <v>0</v>
      </c>
      <c r="AJ373" s="3">
        <f t="shared" si="144"/>
        <v>0</v>
      </c>
      <c r="AK373" s="3">
        <f t="shared" si="145"/>
        <v>0</v>
      </c>
      <c r="AL373" s="3">
        <f t="shared" si="146"/>
        <v>-546.64295759000015</v>
      </c>
      <c r="AM373" s="3">
        <f t="shared" si="147"/>
        <v>0</v>
      </c>
      <c r="AN373" s="3">
        <f t="shared" si="148"/>
        <v>-546.64295759000015</v>
      </c>
    </row>
    <row r="374" spans="1:40" x14ac:dyDescent="0.25">
      <c r="A374" s="5" t="s">
        <v>661</v>
      </c>
      <c r="B374" s="5" t="s">
        <v>662</v>
      </c>
      <c r="C374" s="18">
        <v>1386.2898157899999</v>
      </c>
      <c r="D374" s="6">
        <v>1625.22236322</v>
      </c>
      <c r="E374" s="6">
        <f t="shared" si="149"/>
        <v>238.93254743000011</v>
      </c>
      <c r="F374" s="21">
        <f t="shared" si="150"/>
        <v>0.17235396574982448</v>
      </c>
      <c r="G374" s="20">
        <v>33.222067633800002</v>
      </c>
      <c r="H374" s="20">
        <v>30.8008916601</v>
      </c>
      <c r="I374" s="19">
        <v>64065.854653000002</v>
      </c>
      <c r="K374" s="22">
        <f t="shared" si="138"/>
        <v>0</v>
      </c>
      <c r="L374" s="22">
        <f t="shared" si="139"/>
        <v>0</v>
      </c>
      <c r="M374" s="22">
        <f t="shared" si="140"/>
        <v>238.93254743000011</v>
      </c>
      <c r="N374" s="22">
        <f t="shared" si="141"/>
        <v>0</v>
      </c>
      <c r="O374" s="22">
        <f t="shared" si="142"/>
        <v>0</v>
      </c>
      <c r="P374" s="22">
        <f t="shared" si="143"/>
        <v>0</v>
      </c>
      <c r="S374" s="3">
        <f t="shared" si="126"/>
        <v>0</v>
      </c>
      <c r="T374" s="3">
        <f t="shared" si="127"/>
        <v>0</v>
      </c>
      <c r="U374" s="3">
        <f t="shared" si="128"/>
        <v>1386.2898157899999</v>
      </c>
      <c r="V374" s="3">
        <f t="shared" si="129"/>
        <v>0</v>
      </c>
      <c r="W374" s="3">
        <f t="shared" si="130"/>
        <v>0</v>
      </c>
      <c r="X374" s="3">
        <f t="shared" si="131"/>
        <v>0</v>
      </c>
      <c r="AA374" s="3">
        <f t="shared" si="132"/>
        <v>0</v>
      </c>
      <c r="AB374" s="3">
        <f t="shared" si="133"/>
        <v>0</v>
      </c>
      <c r="AC374" s="3">
        <f t="shared" si="134"/>
        <v>1625.22236322</v>
      </c>
      <c r="AD374" s="3">
        <f t="shared" si="135"/>
        <v>0</v>
      </c>
      <c r="AE374" s="3">
        <f t="shared" si="136"/>
        <v>0</v>
      </c>
      <c r="AF374" s="3">
        <f t="shared" si="137"/>
        <v>0</v>
      </c>
      <c r="AJ374" s="3">
        <f t="shared" si="144"/>
        <v>0</v>
      </c>
      <c r="AK374" s="3">
        <f t="shared" si="145"/>
        <v>0</v>
      </c>
      <c r="AL374" s="3">
        <f t="shared" si="146"/>
        <v>0</v>
      </c>
      <c r="AM374" s="3">
        <f t="shared" si="147"/>
        <v>0</v>
      </c>
      <c r="AN374" s="3">
        <f t="shared" si="148"/>
        <v>0</v>
      </c>
    </row>
    <row r="375" spans="1:40" x14ac:dyDescent="0.25">
      <c r="A375" s="5" t="s">
        <v>663</v>
      </c>
      <c r="B375" s="5" t="s">
        <v>664</v>
      </c>
      <c r="C375" s="18">
        <v>109.11803990600001</v>
      </c>
      <c r="D375" s="6">
        <v>71.495673804500001</v>
      </c>
      <c r="E375" s="6">
        <f t="shared" si="149"/>
        <v>-37.622366101500006</v>
      </c>
      <c r="F375" s="21">
        <f t="shared" si="150"/>
        <v>-0.34478594129723994</v>
      </c>
      <c r="G375" s="20">
        <v>31.652971842199999</v>
      </c>
      <c r="H375" s="20">
        <v>31.804110732600002</v>
      </c>
      <c r="I375" s="19">
        <v>66152.550323799995</v>
      </c>
      <c r="K375" s="22">
        <f t="shared" si="138"/>
        <v>0</v>
      </c>
      <c r="L375" s="22">
        <f t="shared" si="139"/>
        <v>0</v>
      </c>
      <c r="M375" s="22">
        <f t="shared" si="140"/>
        <v>-37.622366101500006</v>
      </c>
      <c r="N375" s="22">
        <f t="shared" si="141"/>
        <v>0</v>
      </c>
      <c r="O375" s="22">
        <f t="shared" si="142"/>
        <v>0</v>
      </c>
      <c r="P375" s="22">
        <f t="shared" si="143"/>
        <v>0</v>
      </c>
      <c r="S375" s="3">
        <f t="shared" si="126"/>
        <v>0</v>
      </c>
      <c r="T375" s="3">
        <f t="shared" si="127"/>
        <v>0</v>
      </c>
      <c r="U375" s="3">
        <f t="shared" si="128"/>
        <v>109.11803990600001</v>
      </c>
      <c r="V375" s="3">
        <f t="shared" si="129"/>
        <v>0</v>
      </c>
      <c r="W375" s="3">
        <f t="shared" si="130"/>
        <v>0</v>
      </c>
      <c r="X375" s="3">
        <f t="shared" si="131"/>
        <v>0</v>
      </c>
      <c r="AA375" s="3">
        <f t="shared" si="132"/>
        <v>0</v>
      </c>
      <c r="AB375" s="3">
        <f t="shared" si="133"/>
        <v>0</v>
      </c>
      <c r="AC375" s="3">
        <f t="shared" si="134"/>
        <v>71.495673804500001</v>
      </c>
      <c r="AD375" s="3">
        <f t="shared" si="135"/>
        <v>0</v>
      </c>
      <c r="AE375" s="3">
        <f t="shared" si="136"/>
        <v>0</v>
      </c>
      <c r="AF375" s="3">
        <f t="shared" si="137"/>
        <v>0</v>
      </c>
      <c r="AJ375" s="3">
        <f t="shared" si="144"/>
        <v>0</v>
      </c>
      <c r="AK375" s="3">
        <f t="shared" si="145"/>
        <v>0</v>
      </c>
      <c r="AL375" s="3">
        <f t="shared" si="146"/>
        <v>0</v>
      </c>
      <c r="AM375" s="3">
        <f t="shared" si="147"/>
        <v>0</v>
      </c>
      <c r="AN375" s="3">
        <f t="shared" si="148"/>
        <v>0</v>
      </c>
    </row>
    <row r="376" spans="1:40" x14ac:dyDescent="0.25">
      <c r="A376" s="5" t="s">
        <v>665</v>
      </c>
      <c r="B376" s="5" t="s">
        <v>666</v>
      </c>
      <c r="C376" s="18">
        <v>69.950014943499994</v>
      </c>
      <c r="D376" s="6">
        <v>69.479861778200004</v>
      </c>
      <c r="E376" s="6">
        <f t="shared" si="149"/>
        <v>-0.47015316529999041</v>
      </c>
      <c r="F376" s="21">
        <f t="shared" si="150"/>
        <v>-6.7212732646267821E-3</v>
      </c>
      <c r="G376" s="20">
        <v>17.727045392000001</v>
      </c>
      <c r="H376" s="20">
        <v>17.863796541199999</v>
      </c>
      <c r="I376" s="19">
        <v>37156.696805799998</v>
      </c>
      <c r="K376" s="22">
        <f t="shared" si="138"/>
        <v>0</v>
      </c>
      <c r="L376" s="22">
        <f t="shared" si="139"/>
        <v>-0.47015316529999041</v>
      </c>
      <c r="M376" s="22">
        <f t="shared" si="140"/>
        <v>0</v>
      </c>
      <c r="N376" s="22">
        <f t="shared" si="141"/>
        <v>0</v>
      </c>
      <c r="O376" s="22">
        <f t="shared" si="142"/>
        <v>0</v>
      </c>
      <c r="P376" s="22">
        <f t="shared" si="143"/>
        <v>0</v>
      </c>
      <c r="S376" s="3">
        <f t="shared" si="126"/>
        <v>0</v>
      </c>
      <c r="T376" s="3">
        <f t="shared" si="127"/>
        <v>69.950014943499994</v>
      </c>
      <c r="U376" s="3">
        <f t="shared" si="128"/>
        <v>0</v>
      </c>
      <c r="V376" s="3">
        <f t="shared" si="129"/>
        <v>0</v>
      </c>
      <c r="W376" s="3">
        <f t="shared" si="130"/>
        <v>0</v>
      </c>
      <c r="X376" s="3">
        <f t="shared" si="131"/>
        <v>0</v>
      </c>
      <c r="AA376" s="3">
        <f t="shared" si="132"/>
        <v>0</v>
      </c>
      <c r="AB376" s="3">
        <f t="shared" si="133"/>
        <v>69.479861778200004</v>
      </c>
      <c r="AC376" s="3">
        <f t="shared" si="134"/>
        <v>0</v>
      </c>
      <c r="AD376" s="3">
        <f t="shared" si="135"/>
        <v>0</v>
      </c>
      <c r="AE376" s="3">
        <f t="shared" si="136"/>
        <v>0</v>
      </c>
      <c r="AF376" s="3">
        <f t="shared" si="137"/>
        <v>0</v>
      </c>
      <c r="AJ376" s="3">
        <f t="shared" si="144"/>
        <v>0</v>
      </c>
      <c r="AK376" s="3">
        <f t="shared" si="145"/>
        <v>-0.47015316529999041</v>
      </c>
      <c r="AL376" s="3">
        <f t="shared" si="146"/>
        <v>-0.47015316529999041</v>
      </c>
      <c r="AM376" s="3">
        <f t="shared" si="147"/>
        <v>0</v>
      </c>
      <c r="AN376" s="3">
        <f t="shared" si="148"/>
        <v>-0.47015316529999041</v>
      </c>
    </row>
    <row r="377" spans="1:40" x14ac:dyDescent="0.25">
      <c r="A377" s="5" t="s">
        <v>667</v>
      </c>
      <c r="B377" s="5" t="s">
        <v>668</v>
      </c>
      <c r="C377" s="18">
        <v>4438.6188879800002</v>
      </c>
      <c r="D377" s="6">
        <v>4977.9180543700004</v>
      </c>
      <c r="E377" s="6">
        <f t="shared" si="149"/>
        <v>539.29916639000021</v>
      </c>
      <c r="F377" s="21">
        <f t="shared" si="150"/>
        <v>0.12150157064632178</v>
      </c>
      <c r="G377" s="20">
        <v>34.235290630000001</v>
      </c>
      <c r="H377" s="20">
        <v>33.809258764500001</v>
      </c>
      <c r="I377" s="19">
        <v>70323.258230199994</v>
      </c>
      <c r="K377" s="22">
        <f t="shared" si="138"/>
        <v>0</v>
      </c>
      <c r="L377" s="22">
        <f t="shared" si="139"/>
        <v>0</v>
      </c>
      <c r="M377" s="22">
        <f t="shared" si="140"/>
        <v>539.29916639000021</v>
      </c>
      <c r="N377" s="22">
        <f t="shared" si="141"/>
        <v>0</v>
      </c>
      <c r="O377" s="22">
        <f t="shared" si="142"/>
        <v>0</v>
      </c>
      <c r="P377" s="22">
        <f t="shared" si="143"/>
        <v>0</v>
      </c>
      <c r="S377" s="3">
        <f t="shared" si="126"/>
        <v>0</v>
      </c>
      <c r="T377" s="3">
        <f t="shared" si="127"/>
        <v>0</v>
      </c>
      <c r="U377" s="3">
        <f t="shared" si="128"/>
        <v>4438.6188879800002</v>
      </c>
      <c r="V377" s="3">
        <f t="shared" si="129"/>
        <v>0</v>
      </c>
      <c r="W377" s="3">
        <f t="shared" si="130"/>
        <v>0</v>
      </c>
      <c r="X377" s="3">
        <f t="shared" si="131"/>
        <v>0</v>
      </c>
      <c r="AA377" s="3">
        <f t="shared" si="132"/>
        <v>0</v>
      </c>
      <c r="AB377" s="3">
        <f t="shared" si="133"/>
        <v>0</v>
      </c>
      <c r="AC377" s="3">
        <f t="shared" si="134"/>
        <v>4977.9180543700004</v>
      </c>
      <c r="AD377" s="3">
        <f t="shared" si="135"/>
        <v>0</v>
      </c>
      <c r="AE377" s="3">
        <f t="shared" si="136"/>
        <v>0</v>
      </c>
      <c r="AF377" s="3">
        <f t="shared" si="137"/>
        <v>0</v>
      </c>
      <c r="AJ377" s="3">
        <f t="shared" si="144"/>
        <v>0</v>
      </c>
      <c r="AK377" s="3">
        <f t="shared" si="145"/>
        <v>0</v>
      </c>
      <c r="AL377" s="3">
        <f t="shared" si="146"/>
        <v>0</v>
      </c>
      <c r="AM377" s="3">
        <f t="shared" si="147"/>
        <v>0</v>
      </c>
      <c r="AN377" s="3">
        <f t="shared" si="148"/>
        <v>0</v>
      </c>
    </row>
    <row r="378" spans="1:40" x14ac:dyDescent="0.25">
      <c r="A378" s="5" t="s">
        <v>669</v>
      </c>
      <c r="B378" s="5" t="s">
        <v>670</v>
      </c>
      <c r="C378" s="18">
        <v>15.572956828700001</v>
      </c>
      <c r="D378" s="6">
        <v>23.3350696627</v>
      </c>
      <c r="E378" s="6">
        <f t="shared" si="149"/>
        <v>7.7621128339999999</v>
      </c>
      <c r="F378" s="21">
        <f t="shared" si="150"/>
        <v>0.49843539151761496</v>
      </c>
      <c r="G378" s="20">
        <v>40.489030708400001</v>
      </c>
      <c r="H378" s="20">
        <v>38.361320880900003</v>
      </c>
      <c r="I378" s="19">
        <v>79791.547432199994</v>
      </c>
      <c r="K378" s="22">
        <f t="shared" si="138"/>
        <v>0</v>
      </c>
      <c r="L378" s="22">
        <f t="shared" si="139"/>
        <v>0</v>
      </c>
      <c r="M378" s="22">
        <f t="shared" si="140"/>
        <v>0</v>
      </c>
      <c r="N378" s="22">
        <f t="shared" si="141"/>
        <v>7.7621128339999999</v>
      </c>
      <c r="O378" s="22">
        <f t="shared" si="142"/>
        <v>0</v>
      </c>
      <c r="P378" s="22">
        <f t="shared" si="143"/>
        <v>0</v>
      </c>
      <c r="S378" s="3">
        <f t="shared" si="126"/>
        <v>0</v>
      </c>
      <c r="T378" s="3">
        <f t="shared" si="127"/>
        <v>0</v>
      </c>
      <c r="U378" s="3">
        <f t="shared" si="128"/>
        <v>0</v>
      </c>
      <c r="V378" s="3">
        <f t="shared" si="129"/>
        <v>15.572956828700001</v>
      </c>
      <c r="W378" s="3">
        <f t="shared" si="130"/>
        <v>0</v>
      </c>
      <c r="X378" s="3">
        <f t="shared" si="131"/>
        <v>0</v>
      </c>
      <c r="AA378" s="3">
        <f t="shared" si="132"/>
        <v>0</v>
      </c>
      <c r="AB378" s="3">
        <f t="shared" si="133"/>
        <v>0</v>
      </c>
      <c r="AC378" s="3">
        <f t="shared" si="134"/>
        <v>0</v>
      </c>
      <c r="AD378" s="3">
        <f t="shared" si="135"/>
        <v>23.3350696627</v>
      </c>
      <c r="AE378" s="3">
        <f t="shared" si="136"/>
        <v>0</v>
      </c>
      <c r="AF378" s="3">
        <f t="shared" si="137"/>
        <v>0</v>
      </c>
      <c r="AJ378" s="3">
        <f t="shared" si="144"/>
        <v>0</v>
      </c>
      <c r="AK378" s="3">
        <f t="shared" si="145"/>
        <v>0</v>
      </c>
      <c r="AL378" s="3">
        <f t="shared" si="146"/>
        <v>0</v>
      </c>
      <c r="AM378" s="3">
        <f t="shared" si="147"/>
        <v>0</v>
      </c>
      <c r="AN378" s="3">
        <f t="shared" si="148"/>
        <v>0</v>
      </c>
    </row>
    <row r="379" spans="1:40" x14ac:dyDescent="0.25">
      <c r="A379" s="5" t="s">
        <v>671</v>
      </c>
      <c r="B379" s="5" t="s">
        <v>672</v>
      </c>
      <c r="C379" s="18">
        <v>94.050911045999996</v>
      </c>
      <c r="D379" s="6">
        <v>97.6897402898</v>
      </c>
      <c r="E379" s="6">
        <f t="shared" si="149"/>
        <v>3.6388292438000036</v>
      </c>
      <c r="F379" s="21">
        <f t="shared" si="150"/>
        <v>3.8689994635142493E-2</v>
      </c>
      <c r="G379" s="20">
        <v>16.477498852899998</v>
      </c>
      <c r="H379" s="20">
        <v>16.746381701499999</v>
      </c>
      <c r="I379" s="19">
        <v>34832.473939099997</v>
      </c>
      <c r="K379" s="22">
        <f t="shared" si="138"/>
        <v>0</v>
      </c>
      <c r="L379" s="22">
        <f t="shared" si="139"/>
        <v>3.6388292438000036</v>
      </c>
      <c r="M379" s="22">
        <f t="shared" si="140"/>
        <v>0</v>
      </c>
      <c r="N379" s="22">
        <f t="shared" si="141"/>
        <v>0</v>
      </c>
      <c r="O379" s="22">
        <f t="shared" si="142"/>
        <v>0</v>
      </c>
      <c r="P379" s="22">
        <f t="shared" si="143"/>
        <v>0</v>
      </c>
      <c r="S379" s="3">
        <f t="shared" si="126"/>
        <v>0</v>
      </c>
      <c r="T379" s="3">
        <f t="shared" si="127"/>
        <v>94.050911045999996</v>
      </c>
      <c r="U379" s="3">
        <f t="shared" si="128"/>
        <v>0</v>
      </c>
      <c r="V379" s="3">
        <f t="shared" si="129"/>
        <v>0</v>
      </c>
      <c r="W379" s="3">
        <f t="shared" si="130"/>
        <v>0</v>
      </c>
      <c r="X379" s="3">
        <f t="shared" si="131"/>
        <v>0</v>
      </c>
      <c r="AA379" s="3">
        <f t="shared" si="132"/>
        <v>0</v>
      </c>
      <c r="AB379" s="3">
        <f t="shared" si="133"/>
        <v>97.6897402898</v>
      </c>
      <c r="AC379" s="3">
        <f t="shared" si="134"/>
        <v>0</v>
      </c>
      <c r="AD379" s="3">
        <f t="shared" si="135"/>
        <v>0</v>
      </c>
      <c r="AE379" s="3">
        <f t="shared" si="136"/>
        <v>0</v>
      </c>
      <c r="AF379" s="3">
        <f t="shared" si="137"/>
        <v>0</v>
      </c>
      <c r="AJ379" s="3">
        <f t="shared" si="144"/>
        <v>0</v>
      </c>
      <c r="AK379" s="3">
        <f t="shared" si="145"/>
        <v>3.6388292438000036</v>
      </c>
      <c r="AL379" s="3">
        <f t="shared" si="146"/>
        <v>3.6388292438000036</v>
      </c>
      <c r="AM379" s="3">
        <f t="shared" si="147"/>
        <v>3.6388292438000036</v>
      </c>
      <c r="AN379" s="3">
        <f t="shared" si="148"/>
        <v>3.6388292438000036</v>
      </c>
    </row>
    <row r="380" spans="1:40" x14ac:dyDescent="0.25">
      <c r="A380" s="5" t="s">
        <v>673</v>
      </c>
      <c r="B380" s="5" t="s">
        <v>674</v>
      </c>
      <c r="C380" s="18">
        <v>158.43475178899999</v>
      </c>
      <c r="D380" s="6">
        <v>120.071577128</v>
      </c>
      <c r="E380" s="6">
        <f t="shared" si="149"/>
        <v>-38.363174660999988</v>
      </c>
      <c r="F380" s="21">
        <f t="shared" si="150"/>
        <v>-0.24213863579684364</v>
      </c>
      <c r="G380" s="20">
        <v>23.784024056100002</v>
      </c>
      <c r="H380" s="20">
        <v>23.323056655999999</v>
      </c>
      <c r="I380" s="19">
        <v>48511.957844500001</v>
      </c>
      <c r="K380" s="22">
        <f t="shared" si="138"/>
        <v>0</v>
      </c>
      <c r="L380" s="22">
        <f t="shared" si="139"/>
        <v>-38.363174660999988</v>
      </c>
      <c r="M380" s="22">
        <f t="shared" si="140"/>
        <v>0</v>
      </c>
      <c r="N380" s="22">
        <f t="shared" si="141"/>
        <v>0</v>
      </c>
      <c r="O380" s="22">
        <f t="shared" si="142"/>
        <v>0</v>
      </c>
      <c r="P380" s="22">
        <f t="shared" si="143"/>
        <v>0</v>
      </c>
      <c r="S380" s="3">
        <f t="shared" si="126"/>
        <v>0</v>
      </c>
      <c r="T380" s="3">
        <f t="shared" si="127"/>
        <v>158.43475178899999</v>
      </c>
      <c r="U380" s="3">
        <f t="shared" si="128"/>
        <v>0</v>
      </c>
      <c r="V380" s="3">
        <f t="shared" si="129"/>
        <v>0</v>
      </c>
      <c r="W380" s="3">
        <f t="shared" si="130"/>
        <v>0</v>
      </c>
      <c r="X380" s="3">
        <f t="shared" si="131"/>
        <v>0</v>
      </c>
      <c r="AA380" s="3">
        <f t="shared" si="132"/>
        <v>0</v>
      </c>
      <c r="AB380" s="3">
        <f t="shared" si="133"/>
        <v>120.071577128</v>
      </c>
      <c r="AC380" s="3">
        <f t="shared" si="134"/>
        <v>0</v>
      </c>
      <c r="AD380" s="3">
        <f t="shared" si="135"/>
        <v>0</v>
      </c>
      <c r="AE380" s="3">
        <f t="shared" si="136"/>
        <v>0</v>
      </c>
      <c r="AF380" s="3">
        <f t="shared" si="137"/>
        <v>0</v>
      </c>
      <c r="AJ380" s="3">
        <f t="shared" si="144"/>
        <v>0</v>
      </c>
      <c r="AK380" s="3">
        <f t="shared" si="145"/>
        <v>0</v>
      </c>
      <c r="AL380" s="3">
        <f t="shared" si="146"/>
        <v>-38.363174660999988</v>
      </c>
      <c r="AM380" s="3">
        <f t="shared" si="147"/>
        <v>0</v>
      </c>
      <c r="AN380" s="3">
        <f t="shared" si="148"/>
        <v>-38.363174660999988</v>
      </c>
    </row>
    <row r="381" spans="1:40" x14ac:dyDescent="0.25">
      <c r="A381" s="5" t="s">
        <v>1499</v>
      </c>
      <c r="B381" s="5" t="s">
        <v>1500</v>
      </c>
      <c r="C381" s="18">
        <v>31.655730177500001</v>
      </c>
      <c r="D381" s="6">
        <v>42.222470370400004</v>
      </c>
      <c r="E381" s="6">
        <f t="shared" si="149"/>
        <v>10.566740192900003</v>
      </c>
      <c r="F381" s="21">
        <f t="shared" si="150"/>
        <v>0.33380181514216162</v>
      </c>
      <c r="G381" s="20">
        <v>18.694173705800001</v>
      </c>
      <c r="H381" s="20">
        <v>17.201398875599999</v>
      </c>
      <c r="I381" s="19">
        <v>35778.909661199999</v>
      </c>
      <c r="K381" s="22">
        <f t="shared" si="138"/>
        <v>0</v>
      </c>
      <c r="L381" s="22">
        <f t="shared" si="139"/>
        <v>10.566740192900003</v>
      </c>
      <c r="M381" s="22">
        <f t="shared" si="140"/>
        <v>0</v>
      </c>
      <c r="N381" s="22">
        <f t="shared" si="141"/>
        <v>0</v>
      </c>
      <c r="O381" s="22">
        <f t="shared" si="142"/>
        <v>0</v>
      </c>
      <c r="P381" s="22">
        <f t="shared" si="143"/>
        <v>0</v>
      </c>
      <c r="S381" s="3">
        <f t="shared" si="126"/>
        <v>0</v>
      </c>
      <c r="T381" s="3">
        <f t="shared" si="127"/>
        <v>31.655730177500001</v>
      </c>
      <c r="U381" s="3">
        <f t="shared" si="128"/>
        <v>0</v>
      </c>
      <c r="V381" s="3">
        <f t="shared" si="129"/>
        <v>0</v>
      </c>
      <c r="W381" s="3">
        <f t="shared" si="130"/>
        <v>0</v>
      </c>
      <c r="X381" s="3">
        <f t="shared" si="131"/>
        <v>0</v>
      </c>
      <c r="AA381" s="3">
        <f t="shared" si="132"/>
        <v>0</v>
      </c>
      <c r="AB381" s="3">
        <f t="shared" si="133"/>
        <v>42.222470370400004</v>
      </c>
      <c r="AC381" s="3">
        <f t="shared" si="134"/>
        <v>0</v>
      </c>
      <c r="AD381" s="3">
        <f t="shared" si="135"/>
        <v>0</v>
      </c>
      <c r="AE381" s="3">
        <f t="shared" si="136"/>
        <v>0</v>
      </c>
      <c r="AF381" s="3">
        <f t="shared" si="137"/>
        <v>0</v>
      </c>
      <c r="AJ381" s="3">
        <f t="shared" si="144"/>
        <v>0</v>
      </c>
      <c r="AK381" s="3">
        <f t="shared" si="145"/>
        <v>10.566740192900003</v>
      </c>
      <c r="AL381" s="3">
        <f t="shared" si="146"/>
        <v>10.566740192900003</v>
      </c>
      <c r="AM381" s="3">
        <f t="shared" si="147"/>
        <v>0</v>
      </c>
      <c r="AN381" s="3">
        <f t="shared" si="148"/>
        <v>10.566740192900003</v>
      </c>
    </row>
    <row r="382" spans="1:40" x14ac:dyDescent="0.25">
      <c r="A382" s="5" t="s">
        <v>675</v>
      </c>
      <c r="B382" s="5" t="s">
        <v>676</v>
      </c>
      <c r="C382" s="18">
        <v>5741.1887848099996</v>
      </c>
      <c r="D382" s="6">
        <v>6708.4143823200002</v>
      </c>
      <c r="E382" s="6">
        <f t="shared" si="149"/>
        <v>967.22559751000063</v>
      </c>
      <c r="F382" s="21">
        <f t="shared" si="150"/>
        <v>0.16847131034413637</v>
      </c>
      <c r="G382" s="20">
        <v>15.492961236199999</v>
      </c>
      <c r="H382" s="20">
        <v>14.252745837000001</v>
      </c>
      <c r="I382" s="19">
        <v>29645.711340999998</v>
      </c>
      <c r="K382" s="22">
        <f t="shared" si="138"/>
        <v>0</v>
      </c>
      <c r="L382" s="22">
        <f t="shared" si="139"/>
        <v>967.22559751000063</v>
      </c>
      <c r="M382" s="22">
        <f t="shared" si="140"/>
        <v>0</v>
      </c>
      <c r="N382" s="22">
        <f t="shared" si="141"/>
        <v>0</v>
      </c>
      <c r="O382" s="22">
        <f t="shared" si="142"/>
        <v>0</v>
      </c>
      <c r="P382" s="22">
        <f t="shared" si="143"/>
        <v>0</v>
      </c>
      <c r="S382" s="3">
        <f t="shared" si="126"/>
        <v>0</v>
      </c>
      <c r="T382" s="3">
        <f t="shared" si="127"/>
        <v>5741.1887848099996</v>
      </c>
      <c r="U382" s="3">
        <f t="shared" si="128"/>
        <v>0</v>
      </c>
      <c r="V382" s="3">
        <f t="shared" si="129"/>
        <v>0</v>
      </c>
      <c r="W382" s="3">
        <f t="shared" si="130"/>
        <v>0</v>
      </c>
      <c r="X382" s="3">
        <f t="shared" si="131"/>
        <v>0</v>
      </c>
      <c r="AA382" s="3">
        <f t="shared" si="132"/>
        <v>0</v>
      </c>
      <c r="AB382" s="3">
        <f t="shared" si="133"/>
        <v>6708.4143823200002</v>
      </c>
      <c r="AC382" s="3">
        <f t="shared" si="134"/>
        <v>0</v>
      </c>
      <c r="AD382" s="3">
        <f t="shared" si="135"/>
        <v>0</v>
      </c>
      <c r="AE382" s="3">
        <f t="shared" si="136"/>
        <v>0</v>
      </c>
      <c r="AF382" s="3">
        <f t="shared" si="137"/>
        <v>0</v>
      </c>
      <c r="AJ382" s="3">
        <f t="shared" si="144"/>
        <v>0</v>
      </c>
      <c r="AK382" s="3">
        <f t="shared" si="145"/>
        <v>967.22559751000063</v>
      </c>
      <c r="AL382" s="3">
        <f t="shared" si="146"/>
        <v>967.22559751000063</v>
      </c>
      <c r="AM382" s="3">
        <f t="shared" si="147"/>
        <v>967.22559751000063</v>
      </c>
      <c r="AN382" s="3">
        <f t="shared" si="148"/>
        <v>967.22559751000063</v>
      </c>
    </row>
    <row r="383" spans="1:40" x14ac:dyDescent="0.25">
      <c r="A383" s="5" t="s">
        <v>677</v>
      </c>
      <c r="B383" s="5" t="s">
        <v>678</v>
      </c>
      <c r="C383" s="18">
        <v>680.12749999000005</v>
      </c>
      <c r="D383" s="6">
        <v>896.32458007000002</v>
      </c>
      <c r="E383" s="6">
        <f t="shared" si="149"/>
        <v>216.19708007999998</v>
      </c>
      <c r="F383" s="21">
        <f t="shared" si="150"/>
        <v>0.31787728048517189</v>
      </c>
      <c r="G383" s="20">
        <v>10.740045046700001</v>
      </c>
      <c r="H383" s="20">
        <v>10.391943576699999</v>
      </c>
      <c r="I383" s="19">
        <v>21615.2426395</v>
      </c>
      <c r="K383" s="22">
        <f t="shared" si="138"/>
        <v>216.19708007999998</v>
      </c>
      <c r="L383" s="22">
        <f t="shared" si="139"/>
        <v>0</v>
      </c>
      <c r="M383" s="22">
        <f t="shared" si="140"/>
        <v>0</v>
      </c>
      <c r="N383" s="22">
        <f t="shared" si="141"/>
        <v>0</v>
      </c>
      <c r="O383" s="22">
        <f t="shared" si="142"/>
        <v>0</v>
      </c>
      <c r="P383" s="22">
        <f t="shared" si="143"/>
        <v>0</v>
      </c>
      <c r="S383" s="3">
        <f t="shared" si="126"/>
        <v>680.12749999000005</v>
      </c>
      <c r="T383" s="3">
        <f t="shared" si="127"/>
        <v>0</v>
      </c>
      <c r="U383" s="3">
        <f t="shared" si="128"/>
        <v>0</v>
      </c>
      <c r="V383" s="3">
        <f t="shared" si="129"/>
        <v>0</v>
      </c>
      <c r="W383" s="3">
        <f t="shared" si="130"/>
        <v>0</v>
      </c>
      <c r="X383" s="3">
        <f t="shared" si="131"/>
        <v>0</v>
      </c>
      <c r="AA383" s="3">
        <f t="shared" si="132"/>
        <v>896.32458007000002</v>
      </c>
      <c r="AB383" s="3">
        <f t="shared" si="133"/>
        <v>0</v>
      </c>
      <c r="AC383" s="3">
        <f t="shared" si="134"/>
        <v>0</v>
      </c>
      <c r="AD383" s="3">
        <f t="shared" si="135"/>
        <v>0</v>
      </c>
      <c r="AE383" s="3">
        <f t="shared" si="136"/>
        <v>0</v>
      </c>
      <c r="AF383" s="3">
        <f t="shared" si="137"/>
        <v>0</v>
      </c>
      <c r="AJ383" s="3">
        <f t="shared" si="144"/>
        <v>216.19708007999998</v>
      </c>
      <c r="AK383" s="3">
        <f t="shared" si="145"/>
        <v>216.19708007999998</v>
      </c>
      <c r="AL383" s="3">
        <f t="shared" si="146"/>
        <v>216.19708007999998</v>
      </c>
      <c r="AM383" s="3">
        <f t="shared" si="147"/>
        <v>216.19708007999998</v>
      </c>
      <c r="AN383" s="3">
        <f t="shared" si="148"/>
        <v>216.19708007999998</v>
      </c>
    </row>
    <row r="384" spans="1:40" x14ac:dyDescent="0.25">
      <c r="A384" s="5" t="s">
        <v>679</v>
      </c>
      <c r="B384" s="5" t="s">
        <v>680</v>
      </c>
      <c r="C384" s="18">
        <v>797.11215006400005</v>
      </c>
      <c r="D384" s="6">
        <v>1316.1069151199999</v>
      </c>
      <c r="E384" s="6">
        <f t="shared" si="149"/>
        <v>518.99476505599989</v>
      </c>
      <c r="F384" s="21">
        <f t="shared" si="150"/>
        <v>0.65109378274353225</v>
      </c>
      <c r="G384" s="20">
        <v>10.7988209372</v>
      </c>
      <c r="H384" s="20">
        <v>10.3075099911</v>
      </c>
      <c r="I384" s="19">
        <v>21439.620781400001</v>
      </c>
      <c r="K384" s="22">
        <f t="shared" si="138"/>
        <v>518.99476505599989</v>
      </c>
      <c r="L384" s="22">
        <f t="shared" si="139"/>
        <v>0</v>
      </c>
      <c r="M384" s="22">
        <f t="shared" si="140"/>
        <v>0</v>
      </c>
      <c r="N384" s="22">
        <f t="shared" si="141"/>
        <v>0</v>
      </c>
      <c r="O384" s="22">
        <f t="shared" si="142"/>
        <v>0</v>
      </c>
      <c r="P384" s="22">
        <f t="shared" si="143"/>
        <v>0</v>
      </c>
      <c r="S384" s="3">
        <f t="shared" si="126"/>
        <v>797.11215006400005</v>
      </c>
      <c r="T384" s="3">
        <f t="shared" si="127"/>
        <v>0</v>
      </c>
      <c r="U384" s="3">
        <f t="shared" si="128"/>
        <v>0</v>
      </c>
      <c r="V384" s="3">
        <f t="shared" si="129"/>
        <v>0</v>
      </c>
      <c r="W384" s="3">
        <f t="shared" si="130"/>
        <v>0</v>
      </c>
      <c r="X384" s="3">
        <f t="shared" si="131"/>
        <v>0</v>
      </c>
      <c r="AA384" s="3">
        <f t="shared" si="132"/>
        <v>1316.1069151199999</v>
      </c>
      <c r="AB384" s="3">
        <f t="shared" si="133"/>
        <v>0</v>
      </c>
      <c r="AC384" s="3">
        <f t="shared" si="134"/>
        <v>0</v>
      </c>
      <c r="AD384" s="3">
        <f t="shared" si="135"/>
        <v>0</v>
      </c>
      <c r="AE384" s="3">
        <f t="shared" si="136"/>
        <v>0</v>
      </c>
      <c r="AF384" s="3">
        <f t="shared" si="137"/>
        <v>0</v>
      </c>
      <c r="AJ384" s="3">
        <f t="shared" si="144"/>
        <v>518.99476505599989</v>
      </c>
      <c r="AK384" s="3">
        <f t="shared" si="145"/>
        <v>518.99476505599989</v>
      </c>
      <c r="AL384" s="3">
        <f t="shared" si="146"/>
        <v>518.99476505599989</v>
      </c>
      <c r="AM384" s="3">
        <f t="shared" si="147"/>
        <v>518.99476505599989</v>
      </c>
      <c r="AN384" s="3">
        <f t="shared" si="148"/>
        <v>518.99476505599989</v>
      </c>
    </row>
    <row r="385" spans="1:40" x14ac:dyDescent="0.25">
      <c r="A385" s="5" t="s">
        <v>681</v>
      </c>
      <c r="B385" s="5" t="s">
        <v>682</v>
      </c>
      <c r="C385" s="18">
        <v>284.78068682600002</v>
      </c>
      <c r="D385" s="6">
        <v>324.55797659400002</v>
      </c>
      <c r="E385" s="6">
        <f t="shared" si="149"/>
        <v>39.777289768000003</v>
      </c>
      <c r="F385" s="21">
        <f t="shared" si="150"/>
        <v>0.13967692195469625</v>
      </c>
      <c r="G385" s="20">
        <v>17.9972410773</v>
      </c>
      <c r="H385" s="20">
        <v>17.847949871600001</v>
      </c>
      <c r="I385" s="19">
        <v>37123.735733000001</v>
      </c>
      <c r="K385" s="22">
        <f t="shared" si="138"/>
        <v>0</v>
      </c>
      <c r="L385" s="22">
        <f t="shared" si="139"/>
        <v>39.777289768000003</v>
      </c>
      <c r="M385" s="22">
        <f t="shared" si="140"/>
        <v>0</v>
      </c>
      <c r="N385" s="22">
        <f t="shared" si="141"/>
        <v>0</v>
      </c>
      <c r="O385" s="22">
        <f t="shared" si="142"/>
        <v>0</v>
      </c>
      <c r="P385" s="22">
        <f t="shared" si="143"/>
        <v>0</v>
      </c>
      <c r="S385" s="3">
        <f t="shared" si="126"/>
        <v>0</v>
      </c>
      <c r="T385" s="3">
        <f t="shared" si="127"/>
        <v>284.78068682600002</v>
      </c>
      <c r="U385" s="3">
        <f t="shared" si="128"/>
        <v>0</v>
      </c>
      <c r="V385" s="3">
        <f t="shared" si="129"/>
        <v>0</v>
      </c>
      <c r="W385" s="3">
        <f t="shared" si="130"/>
        <v>0</v>
      </c>
      <c r="X385" s="3">
        <f t="shared" si="131"/>
        <v>0</v>
      </c>
      <c r="AA385" s="3">
        <f t="shared" si="132"/>
        <v>0</v>
      </c>
      <c r="AB385" s="3">
        <f t="shared" si="133"/>
        <v>324.55797659400002</v>
      </c>
      <c r="AC385" s="3">
        <f t="shared" si="134"/>
        <v>0</v>
      </c>
      <c r="AD385" s="3">
        <f t="shared" si="135"/>
        <v>0</v>
      </c>
      <c r="AE385" s="3">
        <f t="shared" si="136"/>
        <v>0</v>
      </c>
      <c r="AF385" s="3">
        <f t="shared" si="137"/>
        <v>0</v>
      </c>
      <c r="AJ385" s="3">
        <f t="shared" si="144"/>
        <v>0</v>
      </c>
      <c r="AK385" s="3">
        <f t="shared" si="145"/>
        <v>39.777289768000003</v>
      </c>
      <c r="AL385" s="3">
        <f t="shared" si="146"/>
        <v>39.777289768000003</v>
      </c>
      <c r="AM385" s="3">
        <f t="shared" si="147"/>
        <v>0</v>
      </c>
      <c r="AN385" s="3">
        <f t="shared" si="148"/>
        <v>39.777289768000003</v>
      </c>
    </row>
    <row r="386" spans="1:40" x14ac:dyDescent="0.25">
      <c r="A386" s="5" t="s">
        <v>683</v>
      </c>
      <c r="B386" s="5" t="s">
        <v>684</v>
      </c>
      <c r="C386" s="18">
        <v>414.26259154100001</v>
      </c>
      <c r="D386" s="6">
        <v>692.675033547</v>
      </c>
      <c r="E386" s="6">
        <f t="shared" si="149"/>
        <v>278.41244200599999</v>
      </c>
      <c r="F386" s="21">
        <f t="shared" si="150"/>
        <v>0.67206754288468074</v>
      </c>
      <c r="G386" s="20">
        <v>11.8558891339</v>
      </c>
      <c r="H386" s="20">
        <v>10.816069049699999</v>
      </c>
      <c r="I386" s="19">
        <v>22497.423623400002</v>
      </c>
      <c r="K386" s="22">
        <f t="shared" si="138"/>
        <v>278.41244200599999</v>
      </c>
      <c r="L386" s="22">
        <f t="shared" si="139"/>
        <v>0</v>
      </c>
      <c r="M386" s="22">
        <f t="shared" si="140"/>
        <v>0</v>
      </c>
      <c r="N386" s="22">
        <f t="shared" si="141"/>
        <v>0</v>
      </c>
      <c r="O386" s="22">
        <f t="shared" si="142"/>
        <v>0</v>
      </c>
      <c r="P386" s="22">
        <f t="shared" si="143"/>
        <v>0</v>
      </c>
      <c r="S386" s="3">
        <f t="shared" si="126"/>
        <v>414.26259154100001</v>
      </c>
      <c r="T386" s="3">
        <f t="shared" si="127"/>
        <v>0</v>
      </c>
      <c r="U386" s="3">
        <f t="shared" si="128"/>
        <v>0</v>
      </c>
      <c r="V386" s="3">
        <f t="shared" si="129"/>
        <v>0</v>
      </c>
      <c r="W386" s="3">
        <f t="shared" si="130"/>
        <v>0</v>
      </c>
      <c r="X386" s="3">
        <f t="shared" si="131"/>
        <v>0</v>
      </c>
      <c r="AA386" s="3">
        <f t="shared" si="132"/>
        <v>692.675033547</v>
      </c>
      <c r="AB386" s="3">
        <f t="shared" si="133"/>
        <v>0</v>
      </c>
      <c r="AC386" s="3">
        <f t="shared" si="134"/>
        <v>0</v>
      </c>
      <c r="AD386" s="3">
        <f t="shared" si="135"/>
        <v>0</v>
      </c>
      <c r="AE386" s="3">
        <f t="shared" si="136"/>
        <v>0</v>
      </c>
      <c r="AF386" s="3">
        <f t="shared" si="137"/>
        <v>0</v>
      </c>
      <c r="AJ386" s="3">
        <f t="shared" si="144"/>
        <v>278.41244200599999</v>
      </c>
      <c r="AK386" s="3">
        <f t="shared" si="145"/>
        <v>278.41244200599999</v>
      </c>
      <c r="AL386" s="3">
        <f t="shared" si="146"/>
        <v>278.41244200599999</v>
      </c>
      <c r="AM386" s="3">
        <f t="shared" si="147"/>
        <v>278.41244200599999</v>
      </c>
      <c r="AN386" s="3">
        <f t="shared" si="148"/>
        <v>278.41244200599999</v>
      </c>
    </row>
    <row r="387" spans="1:40" x14ac:dyDescent="0.25">
      <c r="A387" s="5" t="s">
        <v>685</v>
      </c>
      <c r="B387" s="5" t="s">
        <v>686</v>
      </c>
      <c r="C387" s="18">
        <v>689.30475723200004</v>
      </c>
      <c r="D387" s="6">
        <v>1200.08659332</v>
      </c>
      <c r="E387" s="6">
        <f t="shared" si="149"/>
        <v>510.78183608799998</v>
      </c>
      <c r="F387" s="21">
        <f t="shared" si="150"/>
        <v>0.74101017108762768</v>
      </c>
      <c r="G387" s="20">
        <v>21.3421338048</v>
      </c>
      <c r="H387" s="20">
        <v>19.281709982799999</v>
      </c>
      <c r="I387" s="19">
        <v>40105.956764199997</v>
      </c>
      <c r="K387" s="22">
        <f t="shared" si="138"/>
        <v>0</v>
      </c>
      <c r="L387" s="22">
        <f t="shared" si="139"/>
        <v>510.78183608799998</v>
      </c>
      <c r="M387" s="22">
        <f t="shared" si="140"/>
        <v>0</v>
      </c>
      <c r="N387" s="22">
        <f t="shared" si="141"/>
        <v>0</v>
      </c>
      <c r="O387" s="22">
        <f t="shared" si="142"/>
        <v>0</v>
      </c>
      <c r="P387" s="22">
        <f t="shared" si="143"/>
        <v>0</v>
      </c>
      <c r="S387" s="3">
        <f t="shared" si="126"/>
        <v>0</v>
      </c>
      <c r="T387" s="3">
        <f t="shared" si="127"/>
        <v>689.30475723200004</v>
      </c>
      <c r="U387" s="3">
        <f t="shared" si="128"/>
        <v>0</v>
      </c>
      <c r="V387" s="3">
        <f t="shared" si="129"/>
        <v>0</v>
      </c>
      <c r="W387" s="3">
        <f t="shared" si="130"/>
        <v>0</v>
      </c>
      <c r="X387" s="3">
        <f t="shared" si="131"/>
        <v>0</v>
      </c>
      <c r="AA387" s="3">
        <f t="shared" si="132"/>
        <v>0</v>
      </c>
      <c r="AB387" s="3">
        <f t="shared" si="133"/>
        <v>1200.08659332</v>
      </c>
      <c r="AC387" s="3">
        <f t="shared" si="134"/>
        <v>0</v>
      </c>
      <c r="AD387" s="3">
        <f t="shared" si="135"/>
        <v>0</v>
      </c>
      <c r="AE387" s="3">
        <f t="shared" si="136"/>
        <v>0</v>
      </c>
      <c r="AF387" s="3">
        <f t="shared" si="137"/>
        <v>0</v>
      </c>
      <c r="AJ387" s="3">
        <f t="shared" si="144"/>
        <v>0</v>
      </c>
      <c r="AK387" s="3">
        <f t="shared" si="145"/>
        <v>510.78183608799998</v>
      </c>
      <c r="AL387" s="3">
        <f t="shared" si="146"/>
        <v>510.78183608799998</v>
      </c>
      <c r="AM387" s="3">
        <f t="shared" si="147"/>
        <v>0</v>
      </c>
      <c r="AN387" s="3">
        <f t="shared" si="148"/>
        <v>510.78183608799998</v>
      </c>
    </row>
    <row r="388" spans="1:40" x14ac:dyDescent="0.25">
      <c r="A388" s="5" t="s">
        <v>687</v>
      </c>
      <c r="B388" s="5" t="s">
        <v>688</v>
      </c>
      <c r="C388" s="18">
        <v>4999.0969360400004</v>
      </c>
      <c r="D388" s="6">
        <v>7522.2587728799999</v>
      </c>
      <c r="E388" s="6">
        <f t="shared" si="149"/>
        <v>2523.1618368399995</v>
      </c>
      <c r="F388" s="21">
        <f t="shared" si="150"/>
        <v>0.50472352689338018</v>
      </c>
      <c r="G388" s="20">
        <v>21.351856077699999</v>
      </c>
      <c r="H388" s="20">
        <v>20.8932352245</v>
      </c>
      <c r="I388" s="19">
        <v>43457.929266899999</v>
      </c>
      <c r="K388" s="22">
        <f t="shared" si="138"/>
        <v>0</v>
      </c>
      <c r="L388" s="22">
        <f t="shared" si="139"/>
        <v>2523.1618368399995</v>
      </c>
      <c r="M388" s="22">
        <f t="shared" si="140"/>
        <v>0</v>
      </c>
      <c r="N388" s="22">
        <f t="shared" si="141"/>
        <v>0</v>
      </c>
      <c r="O388" s="22">
        <f t="shared" si="142"/>
        <v>0</v>
      </c>
      <c r="P388" s="22">
        <f t="shared" si="143"/>
        <v>0</v>
      </c>
      <c r="S388" s="3">
        <f t="shared" si="126"/>
        <v>0</v>
      </c>
      <c r="T388" s="3">
        <f t="shared" si="127"/>
        <v>4999.0969360400004</v>
      </c>
      <c r="U388" s="3">
        <f t="shared" si="128"/>
        <v>0</v>
      </c>
      <c r="V388" s="3">
        <f t="shared" si="129"/>
        <v>0</v>
      </c>
      <c r="W388" s="3">
        <f t="shared" si="130"/>
        <v>0</v>
      </c>
      <c r="X388" s="3">
        <f t="shared" si="131"/>
        <v>0</v>
      </c>
      <c r="AA388" s="3">
        <f t="shared" si="132"/>
        <v>0</v>
      </c>
      <c r="AB388" s="3">
        <f t="shared" si="133"/>
        <v>7522.2587728799999</v>
      </c>
      <c r="AC388" s="3">
        <f t="shared" si="134"/>
        <v>0</v>
      </c>
      <c r="AD388" s="3">
        <f t="shared" si="135"/>
        <v>0</v>
      </c>
      <c r="AE388" s="3">
        <f t="shared" si="136"/>
        <v>0</v>
      </c>
      <c r="AF388" s="3">
        <f t="shared" si="137"/>
        <v>0</v>
      </c>
      <c r="AJ388" s="3">
        <f t="shared" si="144"/>
        <v>0</v>
      </c>
      <c r="AK388" s="3">
        <f t="shared" si="145"/>
        <v>0</v>
      </c>
      <c r="AL388" s="3">
        <f t="shared" si="146"/>
        <v>2523.1618368399995</v>
      </c>
      <c r="AM388" s="3">
        <f t="shared" si="147"/>
        <v>0</v>
      </c>
      <c r="AN388" s="3">
        <f t="shared" si="148"/>
        <v>2523.1618368399995</v>
      </c>
    </row>
    <row r="389" spans="1:40" x14ac:dyDescent="0.25">
      <c r="A389" s="5" t="s">
        <v>689</v>
      </c>
      <c r="B389" s="5" t="s">
        <v>690</v>
      </c>
      <c r="C389" s="18">
        <v>3741.7970893400002</v>
      </c>
      <c r="D389" s="6">
        <v>4455.8903853499996</v>
      </c>
      <c r="E389" s="6">
        <f t="shared" si="149"/>
        <v>714.09329600999945</v>
      </c>
      <c r="F389" s="21">
        <f t="shared" si="150"/>
        <v>0.19084233563716715</v>
      </c>
      <c r="G389" s="20">
        <v>9.8863316617799999</v>
      </c>
      <c r="H389" s="20">
        <v>9.4019517490000002</v>
      </c>
      <c r="I389" s="19">
        <v>19556.059637900002</v>
      </c>
      <c r="K389" s="22">
        <f t="shared" si="138"/>
        <v>714.09329600999945</v>
      </c>
      <c r="L389" s="22">
        <f t="shared" si="139"/>
        <v>0</v>
      </c>
      <c r="M389" s="22">
        <f t="shared" si="140"/>
        <v>0</v>
      </c>
      <c r="N389" s="22">
        <f t="shared" si="141"/>
        <v>0</v>
      </c>
      <c r="O389" s="22">
        <f t="shared" si="142"/>
        <v>0</v>
      </c>
      <c r="P389" s="22">
        <f t="shared" si="143"/>
        <v>0</v>
      </c>
      <c r="S389" s="3">
        <f t="shared" si="126"/>
        <v>3741.7970893400002</v>
      </c>
      <c r="T389" s="3">
        <f t="shared" si="127"/>
        <v>0</v>
      </c>
      <c r="U389" s="3">
        <f t="shared" si="128"/>
        <v>0</v>
      </c>
      <c r="V389" s="3">
        <f t="shared" si="129"/>
        <v>0</v>
      </c>
      <c r="W389" s="3">
        <f t="shared" si="130"/>
        <v>0</v>
      </c>
      <c r="X389" s="3">
        <f t="shared" si="131"/>
        <v>0</v>
      </c>
      <c r="AA389" s="3">
        <f t="shared" si="132"/>
        <v>4455.8903853499996</v>
      </c>
      <c r="AB389" s="3">
        <f t="shared" si="133"/>
        <v>0</v>
      </c>
      <c r="AC389" s="3">
        <f t="shared" si="134"/>
        <v>0</v>
      </c>
      <c r="AD389" s="3">
        <f t="shared" si="135"/>
        <v>0</v>
      </c>
      <c r="AE389" s="3">
        <f t="shared" si="136"/>
        <v>0</v>
      </c>
      <c r="AF389" s="3">
        <f t="shared" si="137"/>
        <v>0</v>
      </c>
      <c r="AJ389" s="3">
        <f t="shared" si="144"/>
        <v>714.09329600999945</v>
      </c>
      <c r="AK389" s="3">
        <f t="shared" si="145"/>
        <v>714.09329600999945</v>
      </c>
      <c r="AL389" s="3">
        <f t="shared" si="146"/>
        <v>714.09329600999945</v>
      </c>
      <c r="AM389" s="3">
        <f t="shared" si="147"/>
        <v>714.09329600999945</v>
      </c>
      <c r="AN389" s="3">
        <f t="shared" si="148"/>
        <v>714.09329600999945</v>
      </c>
    </row>
    <row r="390" spans="1:40" x14ac:dyDescent="0.25">
      <c r="A390" s="5" t="s">
        <v>691</v>
      </c>
      <c r="B390" s="5" t="s">
        <v>692</v>
      </c>
      <c r="C390" s="18">
        <v>2139.4296233300001</v>
      </c>
      <c r="D390" s="6">
        <v>2920.6724583499999</v>
      </c>
      <c r="E390" s="6">
        <f t="shared" si="149"/>
        <v>781.2428350199998</v>
      </c>
      <c r="F390" s="21">
        <f t="shared" si="150"/>
        <v>0.36516407293828312</v>
      </c>
      <c r="G390" s="20">
        <v>11.6044800812</v>
      </c>
      <c r="H390" s="20">
        <v>10.981596061099999</v>
      </c>
      <c r="I390" s="19">
        <v>22841.719807099998</v>
      </c>
      <c r="K390" s="22">
        <f t="shared" si="138"/>
        <v>781.2428350199998</v>
      </c>
      <c r="L390" s="22">
        <f t="shared" si="139"/>
        <v>0</v>
      </c>
      <c r="M390" s="22">
        <f t="shared" si="140"/>
        <v>0</v>
      </c>
      <c r="N390" s="22">
        <f t="shared" si="141"/>
        <v>0</v>
      </c>
      <c r="O390" s="22">
        <f t="shared" si="142"/>
        <v>0</v>
      </c>
      <c r="P390" s="22">
        <f t="shared" si="143"/>
        <v>0</v>
      </c>
      <c r="S390" s="3">
        <f t="shared" si="126"/>
        <v>2139.4296233300001</v>
      </c>
      <c r="T390" s="3">
        <f t="shared" si="127"/>
        <v>0</v>
      </c>
      <c r="U390" s="3">
        <f t="shared" si="128"/>
        <v>0</v>
      </c>
      <c r="V390" s="3">
        <f t="shared" si="129"/>
        <v>0</v>
      </c>
      <c r="W390" s="3">
        <f t="shared" si="130"/>
        <v>0</v>
      </c>
      <c r="X390" s="3">
        <f t="shared" si="131"/>
        <v>0</v>
      </c>
      <c r="AA390" s="3">
        <f t="shared" si="132"/>
        <v>2920.6724583499999</v>
      </c>
      <c r="AB390" s="3">
        <f t="shared" si="133"/>
        <v>0</v>
      </c>
      <c r="AC390" s="3">
        <f t="shared" si="134"/>
        <v>0</v>
      </c>
      <c r="AD390" s="3">
        <f t="shared" si="135"/>
        <v>0</v>
      </c>
      <c r="AE390" s="3">
        <f t="shared" si="136"/>
        <v>0</v>
      </c>
      <c r="AF390" s="3">
        <f t="shared" si="137"/>
        <v>0</v>
      </c>
      <c r="AJ390" s="3">
        <f t="shared" si="144"/>
        <v>781.2428350199998</v>
      </c>
      <c r="AK390" s="3">
        <f t="shared" si="145"/>
        <v>781.2428350199998</v>
      </c>
      <c r="AL390" s="3">
        <f t="shared" si="146"/>
        <v>781.2428350199998</v>
      </c>
      <c r="AM390" s="3">
        <f t="shared" si="147"/>
        <v>781.2428350199998</v>
      </c>
      <c r="AN390" s="3">
        <f t="shared" si="148"/>
        <v>781.2428350199998</v>
      </c>
    </row>
    <row r="391" spans="1:40" x14ac:dyDescent="0.25">
      <c r="A391" s="5" t="s">
        <v>1501</v>
      </c>
      <c r="B391" s="5" t="s">
        <v>1502</v>
      </c>
      <c r="C391" s="18">
        <v>17.708136370999998</v>
      </c>
      <c r="D391" s="6">
        <v>14.0744322829</v>
      </c>
      <c r="E391" s="6">
        <f t="shared" si="149"/>
        <v>-3.6337040880999982</v>
      </c>
      <c r="F391" s="21">
        <f t="shared" si="150"/>
        <v>-0.20519968967772292</v>
      </c>
      <c r="G391" s="20">
        <v>20.535206878</v>
      </c>
      <c r="H391" s="20">
        <v>18.290232726199999</v>
      </c>
      <c r="I391" s="19">
        <v>38043.684070399999</v>
      </c>
      <c r="K391" s="22">
        <f t="shared" si="138"/>
        <v>0</v>
      </c>
      <c r="L391" s="22">
        <f t="shared" si="139"/>
        <v>-3.6337040880999982</v>
      </c>
      <c r="M391" s="22">
        <f t="shared" si="140"/>
        <v>0</v>
      </c>
      <c r="N391" s="22">
        <f t="shared" si="141"/>
        <v>0</v>
      </c>
      <c r="O391" s="22">
        <f t="shared" si="142"/>
        <v>0</v>
      </c>
      <c r="P391" s="22">
        <f t="shared" si="143"/>
        <v>0</v>
      </c>
      <c r="S391" s="3">
        <f t="shared" si="126"/>
        <v>0</v>
      </c>
      <c r="T391" s="3">
        <f t="shared" si="127"/>
        <v>17.708136370999998</v>
      </c>
      <c r="U391" s="3">
        <f t="shared" si="128"/>
        <v>0</v>
      </c>
      <c r="V391" s="3">
        <f t="shared" si="129"/>
        <v>0</v>
      </c>
      <c r="W391" s="3">
        <f t="shared" si="130"/>
        <v>0</v>
      </c>
      <c r="X391" s="3">
        <f t="shared" si="131"/>
        <v>0</v>
      </c>
      <c r="AA391" s="3">
        <f t="shared" si="132"/>
        <v>0</v>
      </c>
      <c r="AB391" s="3">
        <f t="shared" si="133"/>
        <v>14.0744322829</v>
      </c>
      <c r="AC391" s="3">
        <f t="shared" si="134"/>
        <v>0</v>
      </c>
      <c r="AD391" s="3">
        <f t="shared" si="135"/>
        <v>0</v>
      </c>
      <c r="AE391" s="3">
        <f t="shared" si="136"/>
        <v>0</v>
      </c>
      <c r="AF391" s="3">
        <f t="shared" si="137"/>
        <v>0</v>
      </c>
      <c r="AJ391" s="3">
        <f t="shared" si="144"/>
        <v>0</v>
      </c>
      <c r="AK391" s="3">
        <f t="shared" si="145"/>
        <v>-3.6337040880999982</v>
      </c>
      <c r="AL391" s="3">
        <f t="shared" si="146"/>
        <v>-3.6337040880999982</v>
      </c>
      <c r="AM391" s="3">
        <f t="shared" si="147"/>
        <v>0</v>
      </c>
      <c r="AN391" s="3">
        <f t="shared" si="148"/>
        <v>-3.6337040880999982</v>
      </c>
    </row>
    <row r="392" spans="1:40" x14ac:dyDescent="0.25">
      <c r="A392" s="5" t="s">
        <v>693</v>
      </c>
      <c r="B392" s="5" t="s">
        <v>694</v>
      </c>
      <c r="C392" s="18">
        <v>6074.7451562200004</v>
      </c>
      <c r="D392" s="6">
        <v>10945.4063721</v>
      </c>
      <c r="E392" s="6">
        <f t="shared" si="149"/>
        <v>4870.6612158799999</v>
      </c>
      <c r="F392" s="21">
        <f t="shared" si="150"/>
        <v>0.80178856735954995</v>
      </c>
      <c r="G392" s="20">
        <v>12.2062043732</v>
      </c>
      <c r="H392" s="20">
        <v>11.9615884231</v>
      </c>
      <c r="I392" s="19">
        <v>24880.103920000001</v>
      </c>
      <c r="K392" s="22">
        <f t="shared" si="138"/>
        <v>4870.6612158799999</v>
      </c>
      <c r="L392" s="22">
        <f t="shared" si="139"/>
        <v>0</v>
      </c>
      <c r="M392" s="22">
        <f t="shared" si="140"/>
        <v>0</v>
      </c>
      <c r="N392" s="22">
        <f t="shared" si="141"/>
        <v>0</v>
      </c>
      <c r="O392" s="22">
        <f t="shared" si="142"/>
        <v>0</v>
      </c>
      <c r="P392" s="22">
        <f t="shared" si="143"/>
        <v>0</v>
      </c>
      <c r="S392" s="3">
        <f t="shared" si="126"/>
        <v>6074.7451562200004</v>
      </c>
      <c r="T392" s="3">
        <f t="shared" si="127"/>
        <v>0</v>
      </c>
      <c r="U392" s="3">
        <f t="shared" si="128"/>
        <v>0</v>
      </c>
      <c r="V392" s="3">
        <f t="shared" si="129"/>
        <v>0</v>
      </c>
      <c r="W392" s="3">
        <f t="shared" si="130"/>
        <v>0</v>
      </c>
      <c r="X392" s="3">
        <f t="shared" si="131"/>
        <v>0</v>
      </c>
      <c r="AA392" s="3">
        <f t="shared" si="132"/>
        <v>10945.4063721</v>
      </c>
      <c r="AB392" s="3">
        <f t="shared" si="133"/>
        <v>0</v>
      </c>
      <c r="AC392" s="3">
        <f t="shared" si="134"/>
        <v>0</v>
      </c>
      <c r="AD392" s="3">
        <f t="shared" si="135"/>
        <v>0</v>
      </c>
      <c r="AE392" s="3">
        <f t="shared" si="136"/>
        <v>0</v>
      </c>
      <c r="AF392" s="3">
        <f t="shared" si="137"/>
        <v>0</v>
      </c>
      <c r="AJ392" s="3">
        <f t="shared" si="144"/>
        <v>4870.6612158799999</v>
      </c>
      <c r="AK392" s="3">
        <f t="shared" si="145"/>
        <v>4870.6612158799999</v>
      </c>
      <c r="AL392" s="3">
        <f t="shared" si="146"/>
        <v>4870.6612158799999</v>
      </c>
      <c r="AM392" s="3">
        <f t="shared" si="147"/>
        <v>4870.6612158799999</v>
      </c>
      <c r="AN392" s="3">
        <f t="shared" si="148"/>
        <v>4870.6612158799999</v>
      </c>
    </row>
    <row r="393" spans="1:40" x14ac:dyDescent="0.25">
      <c r="A393" s="5" t="s">
        <v>695</v>
      </c>
      <c r="B393" s="5" t="s">
        <v>696</v>
      </c>
      <c r="C393" s="18">
        <v>1414.8164146500001</v>
      </c>
      <c r="D393" s="6">
        <v>2024.9115312500001</v>
      </c>
      <c r="E393" s="6">
        <f t="shared" si="149"/>
        <v>610.09511659999998</v>
      </c>
      <c r="F393" s="21">
        <f t="shared" si="150"/>
        <v>0.43121857386064216</v>
      </c>
      <c r="G393" s="20">
        <v>11.171044505799999</v>
      </c>
      <c r="H393" s="20">
        <v>10.6892120329</v>
      </c>
      <c r="I393" s="19">
        <v>22233.5610285</v>
      </c>
      <c r="K393" s="22">
        <f t="shared" si="138"/>
        <v>610.09511659999998</v>
      </c>
      <c r="L393" s="22">
        <f t="shared" si="139"/>
        <v>0</v>
      </c>
      <c r="M393" s="22">
        <f t="shared" si="140"/>
        <v>0</v>
      </c>
      <c r="N393" s="22">
        <f t="shared" si="141"/>
        <v>0</v>
      </c>
      <c r="O393" s="22">
        <f t="shared" si="142"/>
        <v>0</v>
      </c>
      <c r="P393" s="22">
        <f t="shared" si="143"/>
        <v>0</v>
      </c>
      <c r="S393" s="3">
        <f t="shared" si="126"/>
        <v>1414.8164146500001</v>
      </c>
      <c r="T393" s="3">
        <f t="shared" si="127"/>
        <v>0</v>
      </c>
      <c r="U393" s="3">
        <f t="shared" si="128"/>
        <v>0</v>
      </c>
      <c r="V393" s="3">
        <f t="shared" si="129"/>
        <v>0</v>
      </c>
      <c r="W393" s="3">
        <f t="shared" si="130"/>
        <v>0</v>
      </c>
      <c r="X393" s="3">
        <f t="shared" si="131"/>
        <v>0</v>
      </c>
      <c r="AA393" s="3">
        <f t="shared" si="132"/>
        <v>2024.9115312500001</v>
      </c>
      <c r="AB393" s="3">
        <f t="shared" si="133"/>
        <v>0</v>
      </c>
      <c r="AC393" s="3">
        <f t="shared" si="134"/>
        <v>0</v>
      </c>
      <c r="AD393" s="3">
        <f t="shared" si="135"/>
        <v>0</v>
      </c>
      <c r="AE393" s="3">
        <f t="shared" si="136"/>
        <v>0</v>
      </c>
      <c r="AF393" s="3">
        <f t="shared" si="137"/>
        <v>0</v>
      </c>
      <c r="AJ393" s="3">
        <f t="shared" si="144"/>
        <v>610.09511659999998</v>
      </c>
      <c r="AK393" s="3">
        <f t="shared" si="145"/>
        <v>610.09511659999998</v>
      </c>
      <c r="AL393" s="3">
        <f t="shared" si="146"/>
        <v>610.09511659999998</v>
      </c>
      <c r="AM393" s="3">
        <f t="shared" si="147"/>
        <v>610.09511659999998</v>
      </c>
      <c r="AN393" s="3">
        <f t="shared" si="148"/>
        <v>610.09511659999998</v>
      </c>
    </row>
    <row r="394" spans="1:40" x14ac:dyDescent="0.25">
      <c r="A394" s="5" t="s">
        <v>697</v>
      </c>
      <c r="B394" s="5" t="s">
        <v>698</v>
      </c>
      <c r="C394" s="18">
        <v>70.743193442199996</v>
      </c>
      <c r="D394" s="6">
        <v>66.080941420900004</v>
      </c>
      <c r="E394" s="6">
        <f t="shared" si="149"/>
        <v>-4.6622520212999916</v>
      </c>
      <c r="F394" s="21">
        <f t="shared" si="150"/>
        <v>-6.5903895405983293E-2</v>
      </c>
      <c r="G394" s="20">
        <v>14.7233180807</v>
      </c>
      <c r="H394" s="20">
        <v>14.3534011902</v>
      </c>
      <c r="I394" s="19">
        <v>29855.074475599999</v>
      </c>
      <c r="K394" s="22">
        <f t="shared" si="138"/>
        <v>0</v>
      </c>
      <c r="L394" s="22">
        <f t="shared" si="139"/>
        <v>-4.6622520212999916</v>
      </c>
      <c r="M394" s="22">
        <f t="shared" si="140"/>
        <v>0</v>
      </c>
      <c r="N394" s="22">
        <f t="shared" si="141"/>
        <v>0</v>
      </c>
      <c r="O394" s="22">
        <f t="shared" si="142"/>
        <v>0</v>
      </c>
      <c r="P394" s="22">
        <f t="shared" si="143"/>
        <v>0</v>
      </c>
      <c r="S394" s="3">
        <f t="shared" si="126"/>
        <v>0</v>
      </c>
      <c r="T394" s="3">
        <f t="shared" si="127"/>
        <v>70.743193442199996</v>
      </c>
      <c r="U394" s="3">
        <f t="shared" si="128"/>
        <v>0</v>
      </c>
      <c r="V394" s="3">
        <f t="shared" si="129"/>
        <v>0</v>
      </c>
      <c r="W394" s="3">
        <f t="shared" si="130"/>
        <v>0</v>
      </c>
      <c r="X394" s="3">
        <f t="shared" si="131"/>
        <v>0</v>
      </c>
      <c r="AA394" s="3">
        <f t="shared" si="132"/>
        <v>0</v>
      </c>
      <c r="AB394" s="3">
        <f t="shared" si="133"/>
        <v>66.080941420900004</v>
      </c>
      <c r="AC394" s="3">
        <f t="shared" si="134"/>
        <v>0</v>
      </c>
      <c r="AD394" s="3">
        <f t="shared" si="135"/>
        <v>0</v>
      </c>
      <c r="AE394" s="3">
        <f t="shared" si="136"/>
        <v>0</v>
      </c>
      <c r="AF394" s="3">
        <f t="shared" si="137"/>
        <v>0</v>
      </c>
      <c r="AJ394" s="3">
        <f t="shared" si="144"/>
        <v>0</v>
      </c>
      <c r="AK394" s="3">
        <f t="shared" si="145"/>
        <v>-4.6622520212999916</v>
      </c>
      <c r="AL394" s="3">
        <f t="shared" si="146"/>
        <v>-4.6622520212999916</v>
      </c>
      <c r="AM394" s="3">
        <f t="shared" si="147"/>
        <v>-4.6622520212999916</v>
      </c>
      <c r="AN394" s="3">
        <f t="shared" si="148"/>
        <v>-4.6622520212999916</v>
      </c>
    </row>
    <row r="395" spans="1:40" x14ac:dyDescent="0.25">
      <c r="A395" s="5" t="s">
        <v>699</v>
      </c>
      <c r="B395" s="5" t="s">
        <v>700</v>
      </c>
      <c r="C395" s="18">
        <v>4560.2305301200004</v>
      </c>
      <c r="D395" s="6">
        <v>5529.8590817699996</v>
      </c>
      <c r="E395" s="6">
        <f t="shared" si="149"/>
        <v>969.62855164999928</v>
      </c>
      <c r="F395" s="21">
        <f t="shared" si="150"/>
        <v>0.21262709094324755</v>
      </c>
      <c r="G395" s="20">
        <v>12.300437693999999</v>
      </c>
      <c r="H395" s="20">
        <v>12.081907530100001</v>
      </c>
      <c r="I395" s="19">
        <v>25130.367662600001</v>
      </c>
      <c r="K395" s="22">
        <f t="shared" si="138"/>
        <v>969.62855164999928</v>
      </c>
      <c r="L395" s="22">
        <f t="shared" si="139"/>
        <v>0</v>
      </c>
      <c r="M395" s="22">
        <f t="shared" si="140"/>
        <v>0</v>
      </c>
      <c r="N395" s="22">
        <f t="shared" si="141"/>
        <v>0</v>
      </c>
      <c r="O395" s="22">
        <f t="shared" si="142"/>
        <v>0</v>
      </c>
      <c r="P395" s="22">
        <f t="shared" si="143"/>
        <v>0</v>
      </c>
      <c r="S395" s="3">
        <f t="shared" si="126"/>
        <v>0</v>
      </c>
      <c r="T395" s="3">
        <f t="shared" si="127"/>
        <v>4560.2305301200004</v>
      </c>
      <c r="U395" s="3">
        <f t="shared" si="128"/>
        <v>0</v>
      </c>
      <c r="V395" s="3">
        <f t="shared" si="129"/>
        <v>0</v>
      </c>
      <c r="W395" s="3">
        <f t="shared" si="130"/>
        <v>0</v>
      </c>
      <c r="X395" s="3">
        <f t="shared" si="131"/>
        <v>0</v>
      </c>
      <c r="AA395" s="3">
        <f t="shared" si="132"/>
        <v>0</v>
      </c>
      <c r="AB395" s="3">
        <f t="shared" si="133"/>
        <v>5529.8590817699996</v>
      </c>
      <c r="AC395" s="3">
        <f t="shared" si="134"/>
        <v>0</v>
      </c>
      <c r="AD395" s="3">
        <f t="shared" si="135"/>
        <v>0</v>
      </c>
      <c r="AE395" s="3">
        <f t="shared" si="136"/>
        <v>0</v>
      </c>
      <c r="AF395" s="3">
        <f t="shared" si="137"/>
        <v>0</v>
      </c>
      <c r="AJ395" s="3">
        <f t="shared" si="144"/>
        <v>969.62855164999928</v>
      </c>
      <c r="AK395" s="3">
        <f t="shared" si="145"/>
        <v>969.62855164999928</v>
      </c>
      <c r="AL395" s="3">
        <f t="shared" si="146"/>
        <v>969.62855164999928</v>
      </c>
      <c r="AM395" s="3">
        <f t="shared" si="147"/>
        <v>969.62855164999928</v>
      </c>
      <c r="AN395" s="3">
        <f t="shared" si="148"/>
        <v>969.62855164999928</v>
      </c>
    </row>
    <row r="396" spans="1:40" x14ac:dyDescent="0.25">
      <c r="A396" s="5" t="s">
        <v>701</v>
      </c>
      <c r="B396" s="5" t="s">
        <v>702</v>
      </c>
      <c r="C396" s="18">
        <v>3098.29635405</v>
      </c>
      <c r="D396" s="6">
        <v>5045.4409477400004</v>
      </c>
      <c r="E396" s="6">
        <f t="shared" si="149"/>
        <v>1947.1445936900004</v>
      </c>
      <c r="F396" s="21">
        <f t="shared" si="150"/>
        <v>0.62845653584582106</v>
      </c>
      <c r="G396" s="20">
        <v>14.990624154800001</v>
      </c>
      <c r="H396" s="20">
        <v>11.4764277394</v>
      </c>
      <c r="I396" s="19">
        <v>23870.969698000001</v>
      </c>
      <c r="K396" s="22">
        <f t="shared" si="138"/>
        <v>1947.1445936900004</v>
      </c>
      <c r="L396" s="22">
        <f t="shared" si="139"/>
        <v>0</v>
      </c>
      <c r="M396" s="22">
        <f t="shared" si="140"/>
        <v>0</v>
      </c>
      <c r="N396" s="22">
        <f t="shared" si="141"/>
        <v>0</v>
      </c>
      <c r="O396" s="22">
        <f t="shared" si="142"/>
        <v>0</v>
      </c>
      <c r="P396" s="22">
        <f t="shared" si="143"/>
        <v>0</v>
      </c>
      <c r="S396" s="3">
        <f t="shared" si="126"/>
        <v>3098.29635405</v>
      </c>
      <c r="T396" s="3">
        <f t="shared" si="127"/>
        <v>0</v>
      </c>
      <c r="U396" s="3">
        <f t="shared" si="128"/>
        <v>0</v>
      </c>
      <c r="V396" s="3">
        <f t="shared" si="129"/>
        <v>0</v>
      </c>
      <c r="W396" s="3">
        <f t="shared" si="130"/>
        <v>0</v>
      </c>
      <c r="X396" s="3">
        <f t="shared" si="131"/>
        <v>0</v>
      </c>
      <c r="AA396" s="3">
        <f t="shared" si="132"/>
        <v>5045.4409477400004</v>
      </c>
      <c r="AB396" s="3">
        <f t="shared" si="133"/>
        <v>0</v>
      </c>
      <c r="AC396" s="3">
        <f t="shared" si="134"/>
        <v>0</v>
      </c>
      <c r="AD396" s="3">
        <f t="shared" si="135"/>
        <v>0</v>
      </c>
      <c r="AE396" s="3">
        <f t="shared" si="136"/>
        <v>0</v>
      </c>
      <c r="AF396" s="3">
        <f t="shared" si="137"/>
        <v>0</v>
      </c>
      <c r="AJ396" s="3">
        <f t="shared" si="144"/>
        <v>1947.1445936900004</v>
      </c>
      <c r="AK396" s="3">
        <f t="shared" si="145"/>
        <v>1947.1445936900004</v>
      </c>
      <c r="AL396" s="3">
        <f t="shared" si="146"/>
        <v>1947.1445936900004</v>
      </c>
      <c r="AM396" s="3">
        <f t="shared" si="147"/>
        <v>1947.1445936900004</v>
      </c>
      <c r="AN396" s="3">
        <f t="shared" si="148"/>
        <v>1947.1445936900004</v>
      </c>
    </row>
    <row r="397" spans="1:40" x14ac:dyDescent="0.25">
      <c r="A397" s="5" t="s">
        <v>703</v>
      </c>
      <c r="B397" s="5" t="s">
        <v>704</v>
      </c>
      <c r="C397" s="18">
        <v>17532.3226049</v>
      </c>
      <c r="D397" s="6">
        <v>31335.429045100002</v>
      </c>
      <c r="E397" s="6">
        <f t="shared" si="149"/>
        <v>13803.106440200001</v>
      </c>
      <c r="F397" s="21">
        <f t="shared" si="150"/>
        <v>0.78729480122287143</v>
      </c>
      <c r="G397" s="20">
        <v>10.4363057402</v>
      </c>
      <c r="H397" s="20">
        <v>10.0622574836</v>
      </c>
      <c r="I397" s="19">
        <v>20929.495566000001</v>
      </c>
      <c r="K397" s="22">
        <f t="shared" si="138"/>
        <v>13803.106440200001</v>
      </c>
      <c r="L397" s="22">
        <f t="shared" si="139"/>
        <v>0</v>
      </c>
      <c r="M397" s="22">
        <f t="shared" si="140"/>
        <v>0</v>
      </c>
      <c r="N397" s="22">
        <f t="shared" si="141"/>
        <v>0</v>
      </c>
      <c r="O397" s="22">
        <f t="shared" si="142"/>
        <v>0</v>
      </c>
      <c r="P397" s="22">
        <f t="shared" si="143"/>
        <v>0</v>
      </c>
      <c r="S397" s="3">
        <f t="shared" si="126"/>
        <v>17532.3226049</v>
      </c>
      <c r="T397" s="3">
        <f t="shared" si="127"/>
        <v>0</v>
      </c>
      <c r="U397" s="3">
        <f t="shared" si="128"/>
        <v>0</v>
      </c>
      <c r="V397" s="3">
        <f t="shared" si="129"/>
        <v>0</v>
      </c>
      <c r="W397" s="3">
        <f t="shared" si="130"/>
        <v>0</v>
      </c>
      <c r="X397" s="3">
        <f t="shared" si="131"/>
        <v>0</v>
      </c>
      <c r="AA397" s="3">
        <f t="shared" si="132"/>
        <v>31335.429045100002</v>
      </c>
      <c r="AB397" s="3">
        <f t="shared" si="133"/>
        <v>0</v>
      </c>
      <c r="AC397" s="3">
        <f t="shared" si="134"/>
        <v>0</v>
      </c>
      <c r="AD397" s="3">
        <f t="shared" si="135"/>
        <v>0</v>
      </c>
      <c r="AE397" s="3">
        <f t="shared" si="136"/>
        <v>0</v>
      </c>
      <c r="AF397" s="3">
        <f t="shared" si="137"/>
        <v>0</v>
      </c>
      <c r="AJ397" s="3">
        <f t="shared" si="144"/>
        <v>13803.106440200001</v>
      </c>
      <c r="AK397" s="3">
        <f t="shared" si="145"/>
        <v>13803.106440200001</v>
      </c>
      <c r="AL397" s="3">
        <f t="shared" si="146"/>
        <v>13803.106440200001</v>
      </c>
      <c r="AM397" s="3">
        <f t="shared" si="147"/>
        <v>13803.106440200001</v>
      </c>
      <c r="AN397" s="3">
        <f t="shared" si="148"/>
        <v>13803.106440200001</v>
      </c>
    </row>
    <row r="398" spans="1:40" x14ac:dyDescent="0.25">
      <c r="A398" s="5" t="s">
        <v>705</v>
      </c>
      <c r="B398" s="5" t="s">
        <v>706</v>
      </c>
      <c r="C398" s="18">
        <v>2684.35639214</v>
      </c>
      <c r="D398" s="6">
        <v>3232.0461462899998</v>
      </c>
      <c r="E398" s="6">
        <f t="shared" si="149"/>
        <v>547.68975414999977</v>
      </c>
      <c r="F398" s="21">
        <f t="shared" si="150"/>
        <v>0.20403019351442198</v>
      </c>
      <c r="G398" s="20">
        <v>10.763926763000001</v>
      </c>
      <c r="H398" s="20">
        <v>10.1825522036</v>
      </c>
      <c r="I398" s="19">
        <v>21179.7085835</v>
      </c>
      <c r="K398" s="22">
        <f t="shared" si="138"/>
        <v>547.68975414999977</v>
      </c>
      <c r="L398" s="22">
        <f t="shared" si="139"/>
        <v>0</v>
      </c>
      <c r="M398" s="22">
        <f t="shared" si="140"/>
        <v>0</v>
      </c>
      <c r="N398" s="22">
        <f t="shared" si="141"/>
        <v>0</v>
      </c>
      <c r="O398" s="22">
        <f t="shared" si="142"/>
        <v>0</v>
      </c>
      <c r="P398" s="22">
        <f t="shared" si="143"/>
        <v>0</v>
      </c>
      <c r="S398" s="3">
        <f t="shared" si="126"/>
        <v>2684.35639214</v>
      </c>
      <c r="T398" s="3">
        <f t="shared" si="127"/>
        <v>0</v>
      </c>
      <c r="U398" s="3">
        <f t="shared" si="128"/>
        <v>0</v>
      </c>
      <c r="V398" s="3">
        <f t="shared" si="129"/>
        <v>0</v>
      </c>
      <c r="W398" s="3">
        <f t="shared" si="130"/>
        <v>0</v>
      </c>
      <c r="X398" s="3">
        <f t="shared" si="131"/>
        <v>0</v>
      </c>
      <c r="AA398" s="3">
        <f t="shared" si="132"/>
        <v>3232.0461462899998</v>
      </c>
      <c r="AB398" s="3">
        <f t="shared" si="133"/>
        <v>0</v>
      </c>
      <c r="AC398" s="3">
        <f t="shared" si="134"/>
        <v>0</v>
      </c>
      <c r="AD398" s="3">
        <f t="shared" si="135"/>
        <v>0</v>
      </c>
      <c r="AE398" s="3">
        <f t="shared" si="136"/>
        <v>0</v>
      </c>
      <c r="AF398" s="3">
        <f t="shared" si="137"/>
        <v>0</v>
      </c>
      <c r="AJ398" s="3">
        <f t="shared" si="144"/>
        <v>547.68975414999977</v>
      </c>
      <c r="AK398" s="3">
        <f t="shared" si="145"/>
        <v>547.68975414999977</v>
      </c>
      <c r="AL398" s="3">
        <f t="shared" si="146"/>
        <v>547.68975414999977</v>
      </c>
      <c r="AM398" s="3">
        <f t="shared" si="147"/>
        <v>547.68975414999977</v>
      </c>
      <c r="AN398" s="3">
        <f t="shared" si="148"/>
        <v>547.68975414999977</v>
      </c>
    </row>
    <row r="399" spans="1:40" x14ac:dyDescent="0.25">
      <c r="A399" s="5" t="s">
        <v>707</v>
      </c>
      <c r="B399" s="5" t="s">
        <v>708</v>
      </c>
      <c r="C399" s="18">
        <v>16163.7858244</v>
      </c>
      <c r="D399" s="6">
        <v>22411.858606000002</v>
      </c>
      <c r="E399" s="6">
        <f t="shared" si="149"/>
        <v>6248.0727816000017</v>
      </c>
      <c r="F399" s="21">
        <f t="shared" si="150"/>
        <v>0.38654761016248063</v>
      </c>
      <c r="G399" s="20">
        <v>12.227946106699999</v>
      </c>
      <c r="H399" s="20">
        <v>9.7262590997299991</v>
      </c>
      <c r="I399" s="19">
        <v>20230.618927399999</v>
      </c>
      <c r="K399" s="22">
        <f t="shared" si="138"/>
        <v>6248.0727816000017</v>
      </c>
      <c r="L399" s="22">
        <f t="shared" si="139"/>
        <v>0</v>
      </c>
      <c r="M399" s="22">
        <f t="shared" si="140"/>
        <v>0</v>
      </c>
      <c r="N399" s="22">
        <f t="shared" si="141"/>
        <v>0</v>
      </c>
      <c r="O399" s="22">
        <f t="shared" si="142"/>
        <v>0</v>
      </c>
      <c r="P399" s="22">
        <f t="shared" si="143"/>
        <v>0</v>
      </c>
      <c r="S399" s="3">
        <f t="shared" si="126"/>
        <v>16163.7858244</v>
      </c>
      <c r="T399" s="3">
        <f t="shared" si="127"/>
        <v>0</v>
      </c>
      <c r="U399" s="3">
        <f t="shared" si="128"/>
        <v>0</v>
      </c>
      <c r="V399" s="3">
        <f t="shared" si="129"/>
        <v>0</v>
      </c>
      <c r="W399" s="3">
        <f t="shared" si="130"/>
        <v>0</v>
      </c>
      <c r="X399" s="3">
        <f t="shared" si="131"/>
        <v>0</v>
      </c>
      <c r="AA399" s="3">
        <f t="shared" si="132"/>
        <v>22411.858606000002</v>
      </c>
      <c r="AB399" s="3">
        <f t="shared" si="133"/>
        <v>0</v>
      </c>
      <c r="AC399" s="3">
        <f t="shared" si="134"/>
        <v>0</v>
      </c>
      <c r="AD399" s="3">
        <f t="shared" si="135"/>
        <v>0</v>
      </c>
      <c r="AE399" s="3">
        <f t="shared" si="136"/>
        <v>0</v>
      </c>
      <c r="AF399" s="3">
        <f t="shared" si="137"/>
        <v>0</v>
      </c>
      <c r="AJ399" s="3">
        <f t="shared" si="144"/>
        <v>6248.0727816000017</v>
      </c>
      <c r="AK399" s="3">
        <f t="shared" si="145"/>
        <v>6248.0727816000017</v>
      </c>
      <c r="AL399" s="3">
        <f t="shared" si="146"/>
        <v>6248.0727816000017</v>
      </c>
      <c r="AM399" s="3">
        <f t="shared" si="147"/>
        <v>6248.0727816000017</v>
      </c>
      <c r="AN399" s="3">
        <f t="shared" si="148"/>
        <v>6248.0727816000017</v>
      </c>
    </row>
    <row r="400" spans="1:40" x14ac:dyDescent="0.25">
      <c r="A400" s="5" t="s">
        <v>709</v>
      </c>
      <c r="B400" s="5" t="s">
        <v>710</v>
      </c>
      <c r="C400" s="18">
        <v>1293.56391022</v>
      </c>
      <c r="D400" s="6">
        <v>2626.8030444400001</v>
      </c>
      <c r="E400" s="6">
        <f t="shared" si="149"/>
        <v>1333.2391342200001</v>
      </c>
      <c r="F400" s="21">
        <f t="shared" si="150"/>
        <v>1.0306712514832395</v>
      </c>
      <c r="G400" s="20">
        <v>9.9289990947500009</v>
      </c>
      <c r="H400" s="20">
        <v>9.3561073167900002</v>
      </c>
      <c r="I400" s="19">
        <v>19460.703218899998</v>
      </c>
      <c r="K400" s="22">
        <f t="shared" si="138"/>
        <v>1333.2391342200001</v>
      </c>
      <c r="L400" s="22">
        <f t="shared" si="139"/>
        <v>0</v>
      </c>
      <c r="M400" s="22">
        <f t="shared" si="140"/>
        <v>0</v>
      </c>
      <c r="N400" s="22">
        <f t="shared" si="141"/>
        <v>0</v>
      </c>
      <c r="O400" s="22">
        <f t="shared" si="142"/>
        <v>0</v>
      </c>
      <c r="P400" s="22">
        <f t="shared" si="143"/>
        <v>0</v>
      </c>
      <c r="S400" s="3">
        <f t="shared" si="126"/>
        <v>1293.56391022</v>
      </c>
      <c r="T400" s="3">
        <f t="shared" si="127"/>
        <v>0</v>
      </c>
      <c r="U400" s="3">
        <f t="shared" si="128"/>
        <v>0</v>
      </c>
      <c r="V400" s="3">
        <f t="shared" si="129"/>
        <v>0</v>
      </c>
      <c r="W400" s="3">
        <f t="shared" si="130"/>
        <v>0</v>
      </c>
      <c r="X400" s="3">
        <f t="shared" si="131"/>
        <v>0</v>
      </c>
      <c r="AA400" s="3">
        <f t="shared" si="132"/>
        <v>2626.8030444400001</v>
      </c>
      <c r="AB400" s="3">
        <f t="shared" si="133"/>
        <v>0</v>
      </c>
      <c r="AC400" s="3">
        <f t="shared" si="134"/>
        <v>0</v>
      </c>
      <c r="AD400" s="3">
        <f t="shared" si="135"/>
        <v>0</v>
      </c>
      <c r="AE400" s="3">
        <f t="shared" si="136"/>
        <v>0</v>
      </c>
      <c r="AF400" s="3">
        <f t="shared" si="137"/>
        <v>0</v>
      </c>
      <c r="AJ400" s="3">
        <f t="shared" si="144"/>
        <v>1333.2391342200001</v>
      </c>
      <c r="AK400" s="3">
        <f t="shared" si="145"/>
        <v>1333.2391342200001</v>
      </c>
      <c r="AL400" s="3">
        <f t="shared" si="146"/>
        <v>1333.2391342200001</v>
      </c>
      <c r="AM400" s="3">
        <f t="shared" si="147"/>
        <v>1333.2391342200001</v>
      </c>
      <c r="AN400" s="3">
        <f t="shared" si="148"/>
        <v>1333.2391342200001</v>
      </c>
    </row>
    <row r="401" spans="1:40" x14ac:dyDescent="0.25">
      <c r="A401" s="5" t="s">
        <v>711</v>
      </c>
      <c r="B401" s="5" t="s">
        <v>712</v>
      </c>
      <c r="C401" s="18">
        <v>2787.3894312900002</v>
      </c>
      <c r="D401" s="6">
        <v>3874.2367384300001</v>
      </c>
      <c r="E401" s="6">
        <f t="shared" si="149"/>
        <v>1086.8473071399999</v>
      </c>
      <c r="F401" s="21">
        <f t="shared" si="150"/>
        <v>0.38991584560791293</v>
      </c>
      <c r="G401" s="20">
        <v>10.4907654562</v>
      </c>
      <c r="H401" s="20">
        <v>9.6794603629099996</v>
      </c>
      <c r="I401" s="19">
        <v>20133.2775549</v>
      </c>
      <c r="K401" s="22">
        <f t="shared" si="138"/>
        <v>1086.8473071399999</v>
      </c>
      <c r="L401" s="22">
        <f t="shared" si="139"/>
        <v>0</v>
      </c>
      <c r="M401" s="22">
        <f t="shared" si="140"/>
        <v>0</v>
      </c>
      <c r="N401" s="22">
        <f t="shared" si="141"/>
        <v>0</v>
      </c>
      <c r="O401" s="22">
        <f t="shared" si="142"/>
        <v>0</v>
      </c>
      <c r="P401" s="22">
        <f t="shared" si="143"/>
        <v>0</v>
      </c>
      <c r="S401" s="3">
        <f t="shared" si="126"/>
        <v>2787.3894312900002</v>
      </c>
      <c r="T401" s="3">
        <f t="shared" si="127"/>
        <v>0</v>
      </c>
      <c r="U401" s="3">
        <f t="shared" si="128"/>
        <v>0</v>
      </c>
      <c r="V401" s="3">
        <f t="shared" si="129"/>
        <v>0</v>
      </c>
      <c r="W401" s="3">
        <f t="shared" si="130"/>
        <v>0</v>
      </c>
      <c r="X401" s="3">
        <f t="shared" si="131"/>
        <v>0</v>
      </c>
      <c r="AA401" s="3">
        <f t="shared" si="132"/>
        <v>3874.2367384300001</v>
      </c>
      <c r="AB401" s="3">
        <f t="shared" si="133"/>
        <v>0</v>
      </c>
      <c r="AC401" s="3">
        <f t="shared" si="134"/>
        <v>0</v>
      </c>
      <c r="AD401" s="3">
        <f t="shared" si="135"/>
        <v>0</v>
      </c>
      <c r="AE401" s="3">
        <f t="shared" si="136"/>
        <v>0</v>
      </c>
      <c r="AF401" s="3">
        <f t="shared" si="137"/>
        <v>0</v>
      </c>
      <c r="AJ401" s="3">
        <f t="shared" si="144"/>
        <v>1086.8473071399999</v>
      </c>
      <c r="AK401" s="3">
        <f t="shared" si="145"/>
        <v>1086.8473071399999</v>
      </c>
      <c r="AL401" s="3">
        <f t="shared" si="146"/>
        <v>1086.8473071399999</v>
      </c>
      <c r="AM401" s="3">
        <f t="shared" si="147"/>
        <v>1086.8473071399999</v>
      </c>
      <c r="AN401" s="3">
        <f t="shared" si="148"/>
        <v>1086.8473071399999</v>
      </c>
    </row>
    <row r="402" spans="1:40" x14ac:dyDescent="0.25">
      <c r="A402" s="5" t="s">
        <v>713</v>
      </c>
      <c r="B402" s="5" t="s">
        <v>714</v>
      </c>
      <c r="C402" s="18">
        <v>2560.0979204700002</v>
      </c>
      <c r="D402" s="6">
        <v>2957.3776870299998</v>
      </c>
      <c r="E402" s="6">
        <f t="shared" si="149"/>
        <v>397.27976655999964</v>
      </c>
      <c r="F402" s="21">
        <f t="shared" si="150"/>
        <v>0.1551814730926637</v>
      </c>
      <c r="G402" s="20">
        <v>10.4565184226</v>
      </c>
      <c r="H402" s="20">
        <v>10.504381795600001</v>
      </c>
      <c r="I402" s="19">
        <v>21849.114134899999</v>
      </c>
      <c r="K402" s="22">
        <f t="shared" si="138"/>
        <v>397.27976655999964</v>
      </c>
      <c r="L402" s="22">
        <f t="shared" si="139"/>
        <v>0</v>
      </c>
      <c r="M402" s="22">
        <f t="shared" si="140"/>
        <v>0</v>
      </c>
      <c r="N402" s="22">
        <f t="shared" si="141"/>
        <v>0</v>
      </c>
      <c r="O402" s="22">
        <f t="shared" si="142"/>
        <v>0</v>
      </c>
      <c r="P402" s="22">
        <f t="shared" si="143"/>
        <v>0</v>
      </c>
      <c r="S402" s="3">
        <f t="shared" si="126"/>
        <v>2560.0979204700002</v>
      </c>
      <c r="T402" s="3">
        <f t="shared" si="127"/>
        <v>0</v>
      </c>
      <c r="U402" s="3">
        <f t="shared" si="128"/>
        <v>0</v>
      </c>
      <c r="V402" s="3">
        <f t="shared" si="129"/>
        <v>0</v>
      </c>
      <c r="W402" s="3">
        <f t="shared" si="130"/>
        <v>0</v>
      </c>
      <c r="X402" s="3">
        <f t="shared" si="131"/>
        <v>0</v>
      </c>
      <c r="AA402" s="3">
        <f t="shared" si="132"/>
        <v>2957.3776870299998</v>
      </c>
      <c r="AB402" s="3">
        <f t="shared" si="133"/>
        <v>0</v>
      </c>
      <c r="AC402" s="3">
        <f t="shared" si="134"/>
        <v>0</v>
      </c>
      <c r="AD402" s="3">
        <f t="shared" si="135"/>
        <v>0</v>
      </c>
      <c r="AE402" s="3">
        <f t="shared" si="136"/>
        <v>0</v>
      </c>
      <c r="AF402" s="3">
        <f t="shared" si="137"/>
        <v>0</v>
      </c>
      <c r="AJ402" s="3">
        <f t="shared" si="144"/>
        <v>397.27976655999964</v>
      </c>
      <c r="AK402" s="3">
        <f t="shared" si="145"/>
        <v>397.27976655999964</v>
      </c>
      <c r="AL402" s="3">
        <f t="shared" si="146"/>
        <v>397.27976655999964</v>
      </c>
      <c r="AM402" s="3">
        <f t="shared" si="147"/>
        <v>397.27976655999964</v>
      </c>
      <c r="AN402" s="3">
        <f t="shared" si="148"/>
        <v>397.27976655999964</v>
      </c>
    </row>
    <row r="403" spans="1:40" x14ac:dyDescent="0.25">
      <c r="A403" s="5" t="s">
        <v>715</v>
      </c>
      <c r="B403" s="5" t="s">
        <v>716</v>
      </c>
      <c r="C403" s="18">
        <v>2575.9193512699999</v>
      </c>
      <c r="D403" s="6">
        <v>3923.1818474000002</v>
      </c>
      <c r="E403" s="6">
        <f t="shared" si="149"/>
        <v>1347.2624961300003</v>
      </c>
      <c r="F403" s="21">
        <f t="shared" si="150"/>
        <v>0.52302200201483884</v>
      </c>
      <c r="G403" s="20">
        <v>11.145614627</v>
      </c>
      <c r="H403" s="20">
        <v>10.580126075400001</v>
      </c>
      <c r="I403" s="19">
        <v>22006.662236799999</v>
      </c>
      <c r="K403" s="22">
        <f t="shared" si="138"/>
        <v>1347.2624961300003</v>
      </c>
      <c r="L403" s="22">
        <f t="shared" si="139"/>
        <v>0</v>
      </c>
      <c r="M403" s="22">
        <f t="shared" si="140"/>
        <v>0</v>
      </c>
      <c r="N403" s="22">
        <f t="shared" si="141"/>
        <v>0</v>
      </c>
      <c r="O403" s="22">
        <f t="shared" si="142"/>
        <v>0</v>
      </c>
      <c r="P403" s="22">
        <f t="shared" si="143"/>
        <v>0</v>
      </c>
      <c r="S403" s="3">
        <f t="shared" si="126"/>
        <v>2575.9193512699999</v>
      </c>
      <c r="T403" s="3">
        <f t="shared" si="127"/>
        <v>0</v>
      </c>
      <c r="U403" s="3">
        <f t="shared" si="128"/>
        <v>0</v>
      </c>
      <c r="V403" s="3">
        <f t="shared" si="129"/>
        <v>0</v>
      </c>
      <c r="W403" s="3">
        <f t="shared" si="130"/>
        <v>0</v>
      </c>
      <c r="X403" s="3">
        <f t="shared" si="131"/>
        <v>0</v>
      </c>
      <c r="AA403" s="3">
        <f t="shared" si="132"/>
        <v>3923.1818474000002</v>
      </c>
      <c r="AB403" s="3">
        <f t="shared" si="133"/>
        <v>0</v>
      </c>
      <c r="AC403" s="3">
        <f t="shared" si="134"/>
        <v>0</v>
      </c>
      <c r="AD403" s="3">
        <f t="shared" si="135"/>
        <v>0</v>
      </c>
      <c r="AE403" s="3">
        <f t="shared" si="136"/>
        <v>0</v>
      </c>
      <c r="AF403" s="3">
        <f t="shared" si="137"/>
        <v>0</v>
      </c>
      <c r="AJ403" s="3">
        <f t="shared" si="144"/>
        <v>1347.2624961300003</v>
      </c>
      <c r="AK403" s="3">
        <f t="shared" si="145"/>
        <v>1347.2624961300003</v>
      </c>
      <c r="AL403" s="3">
        <f t="shared" si="146"/>
        <v>1347.2624961300003</v>
      </c>
      <c r="AM403" s="3">
        <f t="shared" si="147"/>
        <v>1347.2624961300003</v>
      </c>
      <c r="AN403" s="3">
        <f t="shared" si="148"/>
        <v>1347.2624961300003</v>
      </c>
    </row>
    <row r="404" spans="1:40" x14ac:dyDescent="0.25">
      <c r="A404" s="5" t="s">
        <v>717</v>
      </c>
      <c r="B404" s="5" t="s">
        <v>718</v>
      </c>
      <c r="C404" s="18">
        <v>348.50731842300002</v>
      </c>
      <c r="D404" s="6">
        <v>581.31368778900003</v>
      </c>
      <c r="E404" s="6">
        <f t="shared" si="149"/>
        <v>232.80636936600001</v>
      </c>
      <c r="F404" s="21">
        <f t="shared" si="150"/>
        <v>0.66800998733527817</v>
      </c>
      <c r="G404" s="20">
        <v>10.7736953432</v>
      </c>
      <c r="H404" s="20">
        <v>10.553030332200001</v>
      </c>
      <c r="I404" s="19">
        <v>21950.303091099999</v>
      </c>
      <c r="K404" s="22">
        <f t="shared" si="138"/>
        <v>232.80636936600001</v>
      </c>
      <c r="L404" s="22">
        <f t="shared" si="139"/>
        <v>0</v>
      </c>
      <c r="M404" s="22">
        <f t="shared" si="140"/>
        <v>0</v>
      </c>
      <c r="N404" s="22">
        <f t="shared" si="141"/>
        <v>0</v>
      </c>
      <c r="O404" s="22">
        <f t="shared" si="142"/>
        <v>0</v>
      </c>
      <c r="P404" s="22">
        <f t="shared" si="143"/>
        <v>0</v>
      </c>
      <c r="S404" s="3">
        <f t="shared" si="126"/>
        <v>348.50731842300002</v>
      </c>
      <c r="T404" s="3">
        <f t="shared" si="127"/>
        <v>0</v>
      </c>
      <c r="U404" s="3">
        <f t="shared" si="128"/>
        <v>0</v>
      </c>
      <c r="V404" s="3">
        <f t="shared" si="129"/>
        <v>0</v>
      </c>
      <c r="W404" s="3">
        <f t="shared" si="130"/>
        <v>0</v>
      </c>
      <c r="X404" s="3">
        <f t="shared" si="131"/>
        <v>0</v>
      </c>
      <c r="AA404" s="3">
        <f t="shared" si="132"/>
        <v>581.31368778900003</v>
      </c>
      <c r="AB404" s="3">
        <f t="shared" si="133"/>
        <v>0</v>
      </c>
      <c r="AC404" s="3">
        <f t="shared" si="134"/>
        <v>0</v>
      </c>
      <c r="AD404" s="3">
        <f t="shared" si="135"/>
        <v>0</v>
      </c>
      <c r="AE404" s="3">
        <f t="shared" si="136"/>
        <v>0</v>
      </c>
      <c r="AF404" s="3">
        <f t="shared" si="137"/>
        <v>0</v>
      </c>
      <c r="AJ404" s="3">
        <f t="shared" si="144"/>
        <v>232.80636936600001</v>
      </c>
      <c r="AK404" s="3">
        <f t="shared" si="145"/>
        <v>232.80636936600001</v>
      </c>
      <c r="AL404" s="3">
        <f t="shared" si="146"/>
        <v>232.80636936600001</v>
      </c>
      <c r="AM404" s="3">
        <f t="shared" si="147"/>
        <v>232.80636936600001</v>
      </c>
      <c r="AN404" s="3">
        <f t="shared" si="148"/>
        <v>232.80636936600001</v>
      </c>
    </row>
    <row r="405" spans="1:40" x14ac:dyDescent="0.25">
      <c r="A405" s="5" t="s">
        <v>719</v>
      </c>
      <c r="B405" s="5" t="s">
        <v>720</v>
      </c>
      <c r="C405" s="18">
        <v>1007.39991708</v>
      </c>
      <c r="D405" s="6">
        <v>1149.7917135</v>
      </c>
      <c r="E405" s="6">
        <f t="shared" si="149"/>
        <v>142.39179641999999</v>
      </c>
      <c r="F405" s="21">
        <f t="shared" si="150"/>
        <v>0.14134584885884235</v>
      </c>
      <c r="G405" s="20">
        <v>19.050822606000001</v>
      </c>
      <c r="H405" s="20">
        <v>18.083954280899999</v>
      </c>
      <c r="I405" s="19">
        <v>37614.6249044</v>
      </c>
      <c r="K405" s="22">
        <f t="shared" si="138"/>
        <v>0</v>
      </c>
      <c r="L405" s="22">
        <f t="shared" si="139"/>
        <v>142.39179641999999</v>
      </c>
      <c r="M405" s="22">
        <f t="shared" si="140"/>
        <v>0</v>
      </c>
      <c r="N405" s="22">
        <f t="shared" si="141"/>
        <v>0</v>
      </c>
      <c r="O405" s="22">
        <f t="shared" si="142"/>
        <v>0</v>
      </c>
      <c r="P405" s="22">
        <f t="shared" si="143"/>
        <v>0</v>
      </c>
      <c r="S405" s="3">
        <f t="shared" si="126"/>
        <v>0</v>
      </c>
      <c r="T405" s="3">
        <f t="shared" si="127"/>
        <v>1007.39991708</v>
      </c>
      <c r="U405" s="3">
        <f t="shared" si="128"/>
        <v>0</v>
      </c>
      <c r="V405" s="3">
        <f t="shared" si="129"/>
        <v>0</v>
      </c>
      <c r="W405" s="3">
        <f t="shared" si="130"/>
        <v>0</v>
      </c>
      <c r="X405" s="3">
        <f t="shared" si="131"/>
        <v>0</v>
      </c>
      <c r="AA405" s="3">
        <f t="shared" si="132"/>
        <v>0</v>
      </c>
      <c r="AB405" s="3">
        <f t="shared" si="133"/>
        <v>1149.7917135</v>
      </c>
      <c r="AC405" s="3">
        <f t="shared" si="134"/>
        <v>0</v>
      </c>
      <c r="AD405" s="3">
        <f t="shared" si="135"/>
        <v>0</v>
      </c>
      <c r="AE405" s="3">
        <f t="shared" si="136"/>
        <v>0</v>
      </c>
      <c r="AF405" s="3">
        <f t="shared" si="137"/>
        <v>0</v>
      </c>
      <c r="AJ405" s="3">
        <f t="shared" si="144"/>
        <v>0</v>
      </c>
      <c r="AK405" s="3">
        <f t="shared" si="145"/>
        <v>142.39179641999999</v>
      </c>
      <c r="AL405" s="3">
        <f t="shared" si="146"/>
        <v>142.39179641999999</v>
      </c>
      <c r="AM405" s="3">
        <f t="shared" si="147"/>
        <v>0</v>
      </c>
      <c r="AN405" s="3">
        <f t="shared" si="148"/>
        <v>142.39179641999999</v>
      </c>
    </row>
    <row r="406" spans="1:40" x14ac:dyDescent="0.25">
      <c r="A406" s="5" t="s">
        <v>721</v>
      </c>
      <c r="B406" s="5" t="s">
        <v>722</v>
      </c>
      <c r="C406" s="18">
        <v>1055.5525518100001</v>
      </c>
      <c r="D406" s="6">
        <v>1180.29027243</v>
      </c>
      <c r="E406" s="6">
        <f t="shared" si="149"/>
        <v>124.73772061999989</v>
      </c>
      <c r="F406" s="21">
        <f t="shared" si="150"/>
        <v>0.11817291370866084</v>
      </c>
      <c r="G406" s="20">
        <v>19.933753897100001</v>
      </c>
      <c r="H406" s="20">
        <v>18.562140587199998</v>
      </c>
      <c r="I406" s="19">
        <v>38609.252421500001</v>
      </c>
      <c r="K406" s="22">
        <f t="shared" si="138"/>
        <v>0</v>
      </c>
      <c r="L406" s="22">
        <f t="shared" si="139"/>
        <v>124.73772061999989</v>
      </c>
      <c r="M406" s="22">
        <f t="shared" si="140"/>
        <v>0</v>
      </c>
      <c r="N406" s="22">
        <f t="shared" si="141"/>
        <v>0</v>
      </c>
      <c r="O406" s="22">
        <f t="shared" si="142"/>
        <v>0</v>
      </c>
      <c r="P406" s="22">
        <f t="shared" si="143"/>
        <v>0</v>
      </c>
      <c r="S406" s="3">
        <f t="shared" si="126"/>
        <v>0</v>
      </c>
      <c r="T406" s="3">
        <f t="shared" si="127"/>
        <v>1055.5525518100001</v>
      </c>
      <c r="U406" s="3">
        <f t="shared" si="128"/>
        <v>0</v>
      </c>
      <c r="V406" s="3">
        <f t="shared" si="129"/>
        <v>0</v>
      </c>
      <c r="W406" s="3">
        <f t="shared" si="130"/>
        <v>0</v>
      </c>
      <c r="X406" s="3">
        <f t="shared" si="131"/>
        <v>0</v>
      </c>
      <c r="AA406" s="3">
        <f t="shared" si="132"/>
        <v>0</v>
      </c>
      <c r="AB406" s="3">
        <f t="shared" si="133"/>
        <v>1180.29027243</v>
      </c>
      <c r="AC406" s="3">
        <f t="shared" si="134"/>
        <v>0</v>
      </c>
      <c r="AD406" s="3">
        <f t="shared" si="135"/>
        <v>0</v>
      </c>
      <c r="AE406" s="3">
        <f t="shared" si="136"/>
        <v>0</v>
      </c>
      <c r="AF406" s="3">
        <f t="shared" si="137"/>
        <v>0</v>
      </c>
      <c r="AJ406" s="3">
        <f t="shared" si="144"/>
        <v>0</v>
      </c>
      <c r="AK406" s="3">
        <f t="shared" si="145"/>
        <v>124.73772061999989</v>
      </c>
      <c r="AL406" s="3">
        <f t="shared" si="146"/>
        <v>124.73772061999989</v>
      </c>
      <c r="AM406" s="3">
        <f t="shared" si="147"/>
        <v>0</v>
      </c>
      <c r="AN406" s="3">
        <f t="shared" si="148"/>
        <v>124.73772061999989</v>
      </c>
    </row>
    <row r="407" spans="1:40" x14ac:dyDescent="0.25">
      <c r="A407" s="5" t="s">
        <v>723</v>
      </c>
      <c r="B407" s="5" t="s">
        <v>724</v>
      </c>
      <c r="C407" s="18">
        <v>12583.848204100001</v>
      </c>
      <c r="D407" s="6">
        <v>15355.339880699999</v>
      </c>
      <c r="E407" s="6">
        <f t="shared" si="149"/>
        <v>2771.4916765999988</v>
      </c>
      <c r="F407" s="21">
        <f t="shared" si="150"/>
        <v>0.22024198255164953</v>
      </c>
      <c r="G407" s="20">
        <v>11.6790496536</v>
      </c>
      <c r="H407" s="20">
        <v>11.2513750102</v>
      </c>
      <c r="I407" s="19">
        <v>23402.860021299999</v>
      </c>
      <c r="K407" s="22">
        <f t="shared" si="138"/>
        <v>2771.4916765999988</v>
      </c>
      <c r="L407" s="22">
        <f t="shared" si="139"/>
        <v>0</v>
      </c>
      <c r="M407" s="22">
        <f t="shared" si="140"/>
        <v>0</v>
      </c>
      <c r="N407" s="22">
        <f t="shared" si="141"/>
        <v>0</v>
      </c>
      <c r="O407" s="22">
        <f t="shared" si="142"/>
        <v>0</v>
      </c>
      <c r="P407" s="22">
        <f t="shared" si="143"/>
        <v>0</v>
      </c>
      <c r="S407" s="3">
        <f t="shared" si="126"/>
        <v>12583.848204100001</v>
      </c>
      <c r="T407" s="3">
        <f t="shared" si="127"/>
        <v>0</v>
      </c>
      <c r="U407" s="3">
        <f t="shared" si="128"/>
        <v>0</v>
      </c>
      <c r="V407" s="3">
        <f t="shared" si="129"/>
        <v>0</v>
      </c>
      <c r="W407" s="3">
        <f t="shared" si="130"/>
        <v>0</v>
      </c>
      <c r="X407" s="3">
        <f t="shared" si="131"/>
        <v>0</v>
      </c>
      <c r="AA407" s="3">
        <f t="shared" si="132"/>
        <v>15355.339880699999</v>
      </c>
      <c r="AB407" s="3">
        <f t="shared" si="133"/>
        <v>0</v>
      </c>
      <c r="AC407" s="3">
        <f t="shared" si="134"/>
        <v>0</v>
      </c>
      <c r="AD407" s="3">
        <f t="shared" si="135"/>
        <v>0</v>
      </c>
      <c r="AE407" s="3">
        <f t="shared" si="136"/>
        <v>0</v>
      </c>
      <c r="AF407" s="3">
        <f t="shared" si="137"/>
        <v>0</v>
      </c>
      <c r="AJ407" s="3">
        <f t="shared" si="144"/>
        <v>2771.4916765999988</v>
      </c>
      <c r="AK407" s="3">
        <f t="shared" si="145"/>
        <v>2771.4916765999988</v>
      </c>
      <c r="AL407" s="3">
        <f t="shared" si="146"/>
        <v>2771.4916765999988</v>
      </c>
      <c r="AM407" s="3">
        <f t="shared" si="147"/>
        <v>2771.4916765999988</v>
      </c>
      <c r="AN407" s="3">
        <f t="shared" si="148"/>
        <v>2771.4916765999988</v>
      </c>
    </row>
    <row r="408" spans="1:40" x14ac:dyDescent="0.25">
      <c r="A408" s="5" t="s">
        <v>725</v>
      </c>
      <c r="B408" s="5" t="s">
        <v>726</v>
      </c>
      <c r="C408" s="18">
        <v>8216.479351</v>
      </c>
      <c r="D408" s="6">
        <v>11186.069397900001</v>
      </c>
      <c r="E408" s="6">
        <f t="shared" si="149"/>
        <v>2969.5900469000007</v>
      </c>
      <c r="F408" s="21">
        <f t="shared" si="150"/>
        <v>0.36141879265339866</v>
      </c>
      <c r="G408" s="20">
        <v>10.381432890899999</v>
      </c>
      <c r="H408" s="20">
        <v>10.1927756055</v>
      </c>
      <c r="I408" s="19">
        <v>21200.973259300001</v>
      </c>
      <c r="K408" s="22">
        <f t="shared" si="138"/>
        <v>2969.5900469000007</v>
      </c>
      <c r="L408" s="22">
        <f t="shared" si="139"/>
        <v>0</v>
      </c>
      <c r="M408" s="22">
        <f t="shared" si="140"/>
        <v>0</v>
      </c>
      <c r="N408" s="22">
        <f t="shared" si="141"/>
        <v>0</v>
      </c>
      <c r="O408" s="22">
        <f t="shared" si="142"/>
        <v>0</v>
      </c>
      <c r="P408" s="22">
        <f t="shared" si="143"/>
        <v>0</v>
      </c>
      <c r="S408" s="3">
        <f t="shared" si="126"/>
        <v>8216.479351</v>
      </c>
      <c r="T408" s="3">
        <f t="shared" si="127"/>
        <v>0</v>
      </c>
      <c r="U408" s="3">
        <f t="shared" si="128"/>
        <v>0</v>
      </c>
      <c r="V408" s="3">
        <f t="shared" si="129"/>
        <v>0</v>
      </c>
      <c r="W408" s="3">
        <f t="shared" si="130"/>
        <v>0</v>
      </c>
      <c r="X408" s="3">
        <f t="shared" si="131"/>
        <v>0</v>
      </c>
      <c r="AA408" s="3">
        <f t="shared" si="132"/>
        <v>11186.069397900001</v>
      </c>
      <c r="AB408" s="3">
        <f t="shared" si="133"/>
        <v>0</v>
      </c>
      <c r="AC408" s="3">
        <f t="shared" si="134"/>
        <v>0</v>
      </c>
      <c r="AD408" s="3">
        <f t="shared" si="135"/>
        <v>0</v>
      </c>
      <c r="AE408" s="3">
        <f t="shared" si="136"/>
        <v>0</v>
      </c>
      <c r="AF408" s="3">
        <f t="shared" si="137"/>
        <v>0</v>
      </c>
      <c r="AJ408" s="3">
        <f t="shared" si="144"/>
        <v>2969.5900469000007</v>
      </c>
      <c r="AK408" s="3">
        <f t="shared" si="145"/>
        <v>2969.5900469000007</v>
      </c>
      <c r="AL408" s="3">
        <f t="shared" si="146"/>
        <v>2969.5900469000007</v>
      </c>
      <c r="AM408" s="3">
        <f t="shared" si="147"/>
        <v>2969.5900469000007</v>
      </c>
      <c r="AN408" s="3">
        <f t="shared" si="148"/>
        <v>2969.5900469000007</v>
      </c>
    </row>
    <row r="409" spans="1:40" x14ac:dyDescent="0.25">
      <c r="A409" s="5" t="s">
        <v>727</v>
      </c>
      <c r="B409" s="5" t="s">
        <v>728</v>
      </c>
      <c r="C409" s="18">
        <v>182.81656225899999</v>
      </c>
      <c r="D409" s="6">
        <v>289.37453739799997</v>
      </c>
      <c r="E409" s="6">
        <f t="shared" si="149"/>
        <v>106.55797513899998</v>
      </c>
      <c r="F409" s="21">
        <f t="shared" si="150"/>
        <v>0.58286827966952526</v>
      </c>
      <c r="G409" s="20">
        <v>10.1006701185</v>
      </c>
      <c r="H409" s="20">
        <v>9.4195751613900001</v>
      </c>
      <c r="I409" s="19">
        <v>19592.716335699999</v>
      </c>
      <c r="K409" s="22">
        <f t="shared" si="138"/>
        <v>106.55797513899998</v>
      </c>
      <c r="L409" s="22">
        <f t="shared" si="139"/>
        <v>0</v>
      </c>
      <c r="M409" s="22">
        <f t="shared" si="140"/>
        <v>0</v>
      </c>
      <c r="N409" s="22">
        <f t="shared" si="141"/>
        <v>0</v>
      </c>
      <c r="O409" s="22">
        <f t="shared" si="142"/>
        <v>0</v>
      </c>
      <c r="P409" s="22">
        <f t="shared" si="143"/>
        <v>0</v>
      </c>
      <c r="S409" s="3">
        <f t="shared" si="126"/>
        <v>182.81656225899999</v>
      </c>
      <c r="T409" s="3">
        <f t="shared" si="127"/>
        <v>0</v>
      </c>
      <c r="U409" s="3">
        <f t="shared" si="128"/>
        <v>0</v>
      </c>
      <c r="V409" s="3">
        <f t="shared" si="129"/>
        <v>0</v>
      </c>
      <c r="W409" s="3">
        <f t="shared" si="130"/>
        <v>0</v>
      </c>
      <c r="X409" s="3">
        <f t="shared" si="131"/>
        <v>0</v>
      </c>
      <c r="AA409" s="3">
        <f t="shared" si="132"/>
        <v>289.37453739799997</v>
      </c>
      <c r="AB409" s="3">
        <f t="shared" si="133"/>
        <v>0</v>
      </c>
      <c r="AC409" s="3">
        <f t="shared" si="134"/>
        <v>0</v>
      </c>
      <c r="AD409" s="3">
        <f t="shared" si="135"/>
        <v>0</v>
      </c>
      <c r="AE409" s="3">
        <f t="shared" si="136"/>
        <v>0</v>
      </c>
      <c r="AF409" s="3">
        <f t="shared" si="137"/>
        <v>0</v>
      </c>
      <c r="AJ409" s="3">
        <f t="shared" si="144"/>
        <v>106.55797513899998</v>
      </c>
      <c r="AK409" s="3">
        <f t="shared" si="145"/>
        <v>106.55797513899998</v>
      </c>
      <c r="AL409" s="3">
        <f t="shared" si="146"/>
        <v>106.55797513899998</v>
      </c>
      <c r="AM409" s="3">
        <f t="shared" si="147"/>
        <v>106.55797513899998</v>
      </c>
      <c r="AN409" s="3">
        <f t="shared" si="148"/>
        <v>106.55797513899998</v>
      </c>
    </row>
    <row r="410" spans="1:40" x14ac:dyDescent="0.25">
      <c r="A410" s="5" t="s">
        <v>729</v>
      </c>
      <c r="B410" s="5" t="s">
        <v>730</v>
      </c>
      <c r="C410" s="18">
        <v>268.54924314300001</v>
      </c>
      <c r="D410" s="6">
        <v>323.15011371000003</v>
      </c>
      <c r="E410" s="6">
        <f t="shared" si="149"/>
        <v>54.600870567000015</v>
      </c>
      <c r="F410" s="21">
        <f t="shared" si="150"/>
        <v>0.20331790895394761</v>
      </c>
      <c r="G410" s="20">
        <v>17.211261731299999</v>
      </c>
      <c r="H410" s="20">
        <v>17.559315170000001</v>
      </c>
      <c r="I410" s="19">
        <v>36523.375553700003</v>
      </c>
      <c r="K410" s="22">
        <f t="shared" si="138"/>
        <v>0</v>
      </c>
      <c r="L410" s="22">
        <f t="shared" si="139"/>
        <v>54.600870567000015</v>
      </c>
      <c r="M410" s="22">
        <f t="shared" si="140"/>
        <v>0</v>
      </c>
      <c r="N410" s="22">
        <f t="shared" si="141"/>
        <v>0</v>
      </c>
      <c r="O410" s="22">
        <f t="shared" si="142"/>
        <v>0</v>
      </c>
      <c r="P410" s="22">
        <f t="shared" si="143"/>
        <v>0</v>
      </c>
      <c r="S410" s="3">
        <f t="shared" si="126"/>
        <v>0</v>
      </c>
      <c r="T410" s="3">
        <f t="shared" si="127"/>
        <v>268.54924314300001</v>
      </c>
      <c r="U410" s="3">
        <f t="shared" si="128"/>
        <v>0</v>
      </c>
      <c r="V410" s="3">
        <f t="shared" si="129"/>
        <v>0</v>
      </c>
      <c r="W410" s="3">
        <f t="shared" si="130"/>
        <v>0</v>
      </c>
      <c r="X410" s="3">
        <f t="shared" si="131"/>
        <v>0</v>
      </c>
      <c r="AA410" s="3">
        <f t="shared" si="132"/>
        <v>0</v>
      </c>
      <c r="AB410" s="3">
        <f t="shared" si="133"/>
        <v>323.15011371000003</v>
      </c>
      <c r="AC410" s="3">
        <f t="shared" si="134"/>
        <v>0</v>
      </c>
      <c r="AD410" s="3">
        <f t="shared" si="135"/>
        <v>0</v>
      </c>
      <c r="AE410" s="3">
        <f t="shared" si="136"/>
        <v>0</v>
      </c>
      <c r="AF410" s="3">
        <f t="shared" si="137"/>
        <v>0</v>
      </c>
      <c r="AJ410" s="3">
        <f t="shared" si="144"/>
        <v>0</v>
      </c>
      <c r="AK410" s="3">
        <f t="shared" si="145"/>
        <v>54.600870567000015</v>
      </c>
      <c r="AL410" s="3">
        <f t="shared" si="146"/>
        <v>54.600870567000015</v>
      </c>
      <c r="AM410" s="3">
        <f t="shared" si="147"/>
        <v>0</v>
      </c>
      <c r="AN410" s="3">
        <f t="shared" si="148"/>
        <v>54.600870567000015</v>
      </c>
    </row>
    <row r="411" spans="1:40" x14ac:dyDescent="0.25">
      <c r="A411" s="5" t="s">
        <v>731</v>
      </c>
      <c r="B411" s="5" t="s">
        <v>732</v>
      </c>
      <c r="C411" s="18">
        <v>8155.3601483599996</v>
      </c>
      <c r="D411" s="6">
        <v>10180.8239913</v>
      </c>
      <c r="E411" s="6">
        <f t="shared" si="149"/>
        <v>2025.4638429400002</v>
      </c>
      <c r="F411" s="21">
        <f t="shared" si="150"/>
        <v>0.2483598279037757</v>
      </c>
      <c r="G411" s="20">
        <v>13.243890647200001</v>
      </c>
      <c r="H411" s="20">
        <v>12.5905778856</v>
      </c>
      <c r="I411" s="19">
        <v>26188.4020021</v>
      </c>
      <c r="K411" s="22">
        <f t="shared" si="138"/>
        <v>2025.4638429400002</v>
      </c>
      <c r="L411" s="22">
        <f t="shared" si="139"/>
        <v>0</v>
      </c>
      <c r="M411" s="22">
        <f t="shared" si="140"/>
        <v>0</v>
      </c>
      <c r="N411" s="22">
        <f t="shared" si="141"/>
        <v>0</v>
      </c>
      <c r="O411" s="22">
        <f t="shared" si="142"/>
        <v>0</v>
      </c>
      <c r="P411" s="22">
        <f t="shared" si="143"/>
        <v>0</v>
      </c>
      <c r="S411" s="3">
        <f t="shared" si="126"/>
        <v>0</v>
      </c>
      <c r="T411" s="3">
        <f t="shared" si="127"/>
        <v>8155.3601483599996</v>
      </c>
      <c r="U411" s="3">
        <f t="shared" si="128"/>
        <v>0</v>
      </c>
      <c r="V411" s="3">
        <f t="shared" si="129"/>
        <v>0</v>
      </c>
      <c r="W411" s="3">
        <f t="shared" si="130"/>
        <v>0</v>
      </c>
      <c r="X411" s="3">
        <f t="shared" si="131"/>
        <v>0</v>
      </c>
      <c r="AA411" s="3">
        <f t="shared" si="132"/>
        <v>0</v>
      </c>
      <c r="AB411" s="3">
        <f t="shared" si="133"/>
        <v>10180.8239913</v>
      </c>
      <c r="AC411" s="3">
        <f t="shared" si="134"/>
        <v>0</v>
      </c>
      <c r="AD411" s="3">
        <f t="shared" si="135"/>
        <v>0</v>
      </c>
      <c r="AE411" s="3">
        <f t="shared" si="136"/>
        <v>0</v>
      </c>
      <c r="AF411" s="3">
        <f t="shared" si="137"/>
        <v>0</v>
      </c>
      <c r="AJ411" s="3">
        <f t="shared" si="144"/>
        <v>2025.4638429400002</v>
      </c>
      <c r="AK411" s="3">
        <f t="shared" si="145"/>
        <v>2025.4638429400002</v>
      </c>
      <c r="AL411" s="3">
        <f t="shared" si="146"/>
        <v>2025.4638429400002</v>
      </c>
      <c r="AM411" s="3">
        <f t="shared" si="147"/>
        <v>2025.4638429400002</v>
      </c>
      <c r="AN411" s="3">
        <f t="shared" si="148"/>
        <v>2025.4638429400002</v>
      </c>
    </row>
    <row r="412" spans="1:40" x14ac:dyDescent="0.25">
      <c r="A412" s="5" t="s">
        <v>733</v>
      </c>
      <c r="B412" s="5" t="s">
        <v>734</v>
      </c>
      <c r="C412" s="18">
        <v>291.10924269100002</v>
      </c>
      <c r="D412" s="6">
        <v>422.33837279199997</v>
      </c>
      <c r="E412" s="6">
        <f t="shared" si="149"/>
        <v>131.22913010099995</v>
      </c>
      <c r="F412" s="21">
        <f t="shared" si="150"/>
        <v>0.45078998141015414</v>
      </c>
      <c r="G412" s="20">
        <v>17.517409269400002</v>
      </c>
      <c r="H412" s="20">
        <v>16.734375023399998</v>
      </c>
      <c r="I412" s="19">
        <v>34807.500048800001</v>
      </c>
      <c r="K412" s="22">
        <f t="shared" si="138"/>
        <v>0</v>
      </c>
      <c r="L412" s="22">
        <f t="shared" si="139"/>
        <v>131.22913010099995</v>
      </c>
      <c r="M412" s="22">
        <f t="shared" si="140"/>
        <v>0</v>
      </c>
      <c r="N412" s="22">
        <f t="shared" si="141"/>
        <v>0</v>
      </c>
      <c r="O412" s="22">
        <f t="shared" si="142"/>
        <v>0</v>
      </c>
      <c r="P412" s="22">
        <f t="shared" si="143"/>
        <v>0</v>
      </c>
      <c r="S412" s="3">
        <f t="shared" si="126"/>
        <v>0</v>
      </c>
      <c r="T412" s="3">
        <f t="shared" si="127"/>
        <v>291.10924269100002</v>
      </c>
      <c r="U412" s="3">
        <f t="shared" si="128"/>
        <v>0</v>
      </c>
      <c r="V412" s="3">
        <f t="shared" si="129"/>
        <v>0</v>
      </c>
      <c r="W412" s="3">
        <f t="shared" si="130"/>
        <v>0</v>
      </c>
      <c r="X412" s="3">
        <f t="shared" si="131"/>
        <v>0</v>
      </c>
      <c r="AA412" s="3">
        <f t="shared" si="132"/>
        <v>0</v>
      </c>
      <c r="AB412" s="3">
        <f t="shared" si="133"/>
        <v>422.33837279199997</v>
      </c>
      <c r="AC412" s="3">
        <f t="shared" si="134"/>
        <v>0</v>
      </c>
      <c r="AD412" s="3">
        <f t="shared" si="135"/>
        <v>0</v>
      </c>
      <c r="AE412" s="3">
        <f t="shared" si="136"/>
        <v>0</v>
      </c>
      <c r="AF412" s="3">
        <f t="shared" si="137"/>
        <v>0</v>
      </c>
      <c r="AJ412" s="3">
        <f t="shared" si="144"/>
        <v>0</v>
      </c>
      <c r="AK412" s="3">
        <f t="shared" si="145"/>
        <v>131.22913010099995</v>
      </c>
      <c r="AL412" s="3">
        <f t="shared" si="146"/>
        <v>131.22913010099995</v>
      </c>
      <c r="AM412" s="3">
        <f t="shared" si="147"/>
        <v>131.22913010099995</v>
      </c>
      <c r="AN412" s="3">
        <f t="shared" si="148"/>
        <v>131.22913010099995</v>
      </c>
    </row>
    <row r="413" spans="1:40" x14ac:dyDescent="0.25">
      <c r="A413" s="5" t="s">
        <v>735</v>
      </c>
      <c r="B413" s="5" t="s">
        <v>736</v>
      </c>
      <c r="C413" s="18">
        <v>324.07849507600002</v>
      </c>
      <c r="D413" s="6">
        <v>480.92929620400002</v>
      </c>
      <c r="E413" s="6">
        <f t="shared" si="149"/>
        <v>156.850801128</v>
      </c>
      <c r="F413" s="21">
        <f t="shared" si="150"/>
        <v>0.48399015519748306</v>
      </c>
      <c r="G413" s="20">
        <v>13.0867566969</v>
      </c>
      <c r="H413" s="20">
        <v>13.7718737543</v>
      </c>
      <c r="I413" s="19">
        <v>28645.497409</v>
      </c>
      <c r="K413" s="22">
        <f t="shared" si="138"/>
        <v>0</v>
      </c>
      <c r="L413" s="22">
        <f t="shared" si="139"/>
        <v>156.850801128</v>
      </c>
      <c r="M413" s="22">
        <f t="shared" si="140"/>
        <v>0</v>
      </c>
      <c r="N413" s="22">
        <f t="shared" si="141"/>
        <v>0</v>
      </c>
      <c r="O413" s="22">
        <f t="shared" si="142"/>
        <v>0</v>
      </c>
      <c r="P413" s="22">
        <f t="shared" si="143"/>
        <v>0</v>
      </c>
      <c r="S413" s="3">
        <f t="shared" si="126"/>
        <v>0</v>
      </c>
      <c r="T413" s="3">
        <f t="shared" si="127"/>
        <v>324.07849507600002</v>
      </c>
      <c r="U413" s="3">
        <f t="shared" si="128"/>
        <v>0</v>
      </c>
      <c r="V413" s="3">
        <f t="shared" si="129"/>
        <v>0</v>
      </c>
      <c r="W413" s="3">
        <f t="shared" si="130"/>
        <v>0</v>
      </c>
      <c r="X413" s="3">
        <f t="shared" si="131"/>
        <v>0</v>
      </c>
      <c r="AA413" s="3">
        <f t="shared" si="132"/>
        <v>0</v>
      </c>
      <c r="AB413" s="3">
        <f t="shared" si="133"/>
        <v>480.92929620400002</v>
      </c>
      <c r="AC413" s="3">
        <f t="shared" si="134"/>
        <v>0</v>
      </c>
      <c r="AD413" s="3">
        <f t="shared" si="135"/>
        <v>0</v>
      </c>
      <c r="AE413" s="3">
        <f t="shared" si="136"/>
        <v>0</v>
      </c>
      <c r="AF413" s="3">
        <f t="shared" si="137"/>
        <v>0</v>
      </c>
      <c r="AJ413" s="3">
        <f t="shared" si="144"/>
        <v>0</v>
      </c>
      <c r="AK413" s="3">
        <f t="shared" si="145"/>
        <v>156.850801128</v>
      </c>
      <c r="AL413" s="3">
        <f t="shared" si="146"/>
        <v>156.850801128</v>
      </c>
      <c r="AM413" s="3">
        <f t="shared" si="147"/>
        <v>156.850801128</v>
      </c>
      <c r="AN413" s="3">
        <f t="shared" si="148"/>
        <v>156.850801128</v>
      </c>
    </row>
    <row r="414" spans="1:40" x14ac:dyDescent="0.25">
      <c r="A414" s="5" t="s">
        <v>737</v>
      </c>
      <c r="B414" s="5" t="s">
        <v>738</v>
      </c>
      <c r="C414" s="18">
        <v>99.967118939100004</v>
      </c>
      <c r="D414" s="6">
        <v>107.222428971</v>
      </c>
      <c r="E414" s="6">
        <f t="shared" si="149"/>
        <v>7.2553100318999952</v>
      </c>
      <c r="F414" s="21">
        <f t="shared" si="150"/>
        <v>7.2576964394861998E-2</v>
      </c>
      <c r="G414" s="20">
        <v>9.3969044794100007</v>
      </c>
      <c r="H414" s="20">
        <v>8.6464892242700007</v>
      </c>
      <c r="I414" s="19">
        <v>17984.697586499999</v>
      </c>
      <c r="K414" s="22">
        <f t="shared" si="138"/>
        <v>7.2553100318999952</v>
      </c>
      <c r="L414" s="22">
        <f t="shared" si="139"/>
        <v>0</v>
      </c>
      <c r="M414" s="22">
        <f t="shared" si="140"/>
        <v>0</v>
      </c>
      <c r="N414" s="22">
        <f t="shared" si="141"/>
        <v>0</v>
      </c>
      <c r="O414" s="22">
        <f t="shared" si="142"/>
        <v>0</v>
      </c>
      <c r="P414" s="22">
        <f t="shared" si="143"/>
        <v>0</v>
      </c>
      <c r="S414" s="3">
        <f t="shared" si="126"/>
        <v>99.967118939100004</v>
      </c>
      <c r="T414" s="3">
        <f t="shared" si="127"/>
        <v>0</v>
      </c>
      <c r="U414" s="3">
        <f t="shared" si="128"/>
        <v>0</v>
      </c>
      <c r="V414" s="3">
        <f t="shared" si="129"/>
        <v>0</v>
      </c>
      <c r="W414" s="3">
        <f t="shared" si="130"/>
        <v>0</v>
      </c>
      <c r="X414" s="3">
        <f t="shared" si="131"/>
        <v>0</v>
      </c>
      <c r="AA414" s="3">
        <f t="shared" si="132"/>
        <v>107.222428971</v>
      </c>
      <c r="AB414" s="3">
        <f t="shared" si="133"/>
        <v>0</v>
      </c>
      <c r="AC414" s="3">
        <f t="shared" si="134"/>
        <v>0</v>
      </c>
      <c r="AD414" s="3">
        <f t="shared" si="135"/>
        <v>0</v>
      </c>
      <c r="AE414" s="3">
        <f t="shared" si="136"/>
        <v>0</v>
      </c>
      <c r="AF414" s="3">
        <f t="shared" si="137"/>
        <v>0</v>
      </c>
      <c r="AJ414" s="3">
        <f t="shared" si="144"/>
        <v>7.2553100318999952</v>
      </c>
      <c r="AK414" s="3">
        <f t="shared" si="145"/>
        <v>7.2553100318999952</v>
      </c>
      <c r="AL414" s="3">
        <f t="shared" si="146"/>
        <v>7.2553100318999952</v>
      </c>
      <c r="AM414" s="3">
        <f t="shared" si="147"/>
        <v>7.2553100318999952</v>
      </c>
      <c r="AN414" s="3">
        <f t="shared" si="148"/>
        <v>7.2553100318999952</v>
      </c>
    </row>
    <row r="415" spans="1:40" x14ac:dyDescent="0.25">
      <c r="A415" s="5" t="s">
        <v>1503</v>
      </c>
      <c r="B415" s="5" t="s">
        <v>1504</v>
      </c>
      <c r="C415" s="18">
        <v>45.526431854000002</v>
      </c>
      <c r="D415" s="6" t="s">
        <v>739</v>
      </c>
      <c r="E415" s="20" t="s">
        <v>740</v>
      </c>
      <c r="F415" s="20" t="s">
        <v>740</v>
      </c>
      <c r="G415" s="20" t="s">
        <v>740</v>
      </c>
      <c r="H415" s="20" t="s">
        <v>740</v>
      </c>
      <c r="I415" s="19" t="s">
        <v>740</v>
      </c>
      <c r="K415" s="22">
        <f t="shared" si="138"/>
        <v>0</v>
      </c>
      <c r="L415" s="22">
        <f t="shared" si="139"/>
        <v>0</v>
      </c>
      <c r="M415" s="22">
        <f t="shared" si="140"/>
        <v>0</v>
      </c>
      <c r="N415" s="22">
        <f t="shared" si="141"/>
        <v>0</v>
      </c>
      <c r="O415" s="22">
        <f t="shared" si="142"/>
        <v>0</v>
      </c>
      <c r="P415" s="22" t="str">
        <f t="shared" si="143"/>
        <v>Insf. Data</v>
      </c>
      <c r="S415" s="3">
        <f t="shared" si="126"/>
        <v>0</v>
      </c>
      <c r="T415" s="3">
        <f t="shared" si="127"/>
        <v>0</v>
      </c>
      <c r="U415" s="3">
        <f t="shared" si="128"/>
        <v>0</v>
      </c>
      <c r="V415" s="3">
        <f t="shared" si="129"/>
        <v>0</v>
      </c>
      <c r="W415" s="3">
        <f t="shared" si="130"/>
        <v>0</v>
      </c>
      <c r="X415" s="3">
        <f t="shared" si="131"/>
        <v>45.526431854000002</v>
      </c>
      <c r="AA415" s="3">
        <f t="shared" si="132"/>
        <v>0</v>
      </c>
      <c r="AB415" s="3">
        <f t="shared" si="133"/>
        <v>0</v>
      </c>
      <c r="AC415" s="3">
        <f t="shared" si="134"/>
        <v>0</v>
      </c>
      <c r="AD415" s="3">
        <f t="shared" si="135"/>
        <v>0</v>
      </c>
      <c r="AE415" s="3">
        <f t="shared" si="136"/>
        <v>0</v>
      </c>
      <c r="AF415" s="3" t="str">
        <f t="shared" si="137"/>
        <v>&lt;10</v>
      </c>
      <c r="AJ415" s="3">
        <f t="shared" si="144"/>
        <v>0</v>
      </c>
      <c r="AK415" s="3">
        <f t="shared" si="145"/>
        <v>0</v>
      </c>
      <c r="AL415" s="3">
        <f t="shared" si="146"/>
        <v>0</v>
      </c>
      <c r="AM415" s="3">
        <f t="shared" si="147"/>
        <v>0</v>
      </c>
      <c r="AN415" s="3">
        <f t="shared" si="148"/>
        <v>0</v>
      </c>
    </row>
    <row r="416" spans="1:40" x14ac:dyDescent="0.25">
      <c r="A416" s="5" t="s">
        <v>741</v>
      </c>
      <c r="B416" s="5" t="s">
        <v>742</v>
      </c>
      <c r="C416" s="18">
        <v>833.53778412700001</v>
      </c>
      <c r="D416" s="6">
        <v>1344.8270093000001</v>
      </c>
      <c r="E416" s="6">
        <f t="shared" si="149"/>
        <v>511.28922517300009</v>
      </c>
      <c r="F416" s="21">
        <f t="shared" si="150"/>
        <v>0.61339657890673227</v>
      </c>
      <c r="G416" s="20">
        <v>20.392289455699999</v>
      </c>
      <c r="H416" s="20">
        <v>19.1480892513</v>
      </c>
      <c r="I416" s="19">
        <v>39828.025642699999</v>
      </c>
      <c r="K416" s="22">
        <f t="shared" si="138"/>
        <v>0</v>
      </c>
      <c r="L416" s="22">
        <f t="shared" si="139"/>
        <v>511.28922517300009</v>
      </c>
      <c r="M416" s="22">
        <f t="shared" si="140"/>
        <v>0</v>
      </c>
      <c r="N416" s="22">
        <f t="shared" si="141"/>
        <v>0</v>
      </c>
      <c r="O416" s="22">
        <f t="shared" si="142"/>
        <v>0</v>
      </c>
      <c r="P416" s="22">
        <f t="shared" si="143"/>
        <v>0</v>
      </c>
      <c r="S416" s="3">
        <f t="shared" si="126"/>
        <v>0</v>
      </c>
      <c r="T416" s="3">
        <f t="shared" si="127"/>
        <v>833.53778412700001</v>
      </c>
      <c r="U416" s="3">
        <f t="shared" si="128"/>
        <v>0</v>
      </c>
      <c r="V416" s="3">
        <f t="shared" si="129"/>
        <v>0</v>
      </c>
      <c r="W416" s="3">
        <f t="shared" si="130"/>
        <v>0</v>
      </c>
      <c r="X416" s="3">
        <f t="shared" si="131"/>
        <v>0</v>
      </c>
      <c r="AA416" s="3">
        <f t="shared" si="132"/>
        <v>0</v>
      </c>
      <c r="AB416" s="3">
        <f t="shared" si="133"/>
        <v>1344.8270093000001</v>
      </c>
      <c r="AC416" s="3">
        <f t="shared" si="134"/>
        <v>0</v>
      </c>
      <c r="AD416" s="3">
        <f t="shared" si="135"/>
        <v>0</v>
      </c>
      <c r="AE416" s="3">
        <f t="shared" si="136"/>
        <v>0</v>
      </c>
      <c r="AF416" s="3">
        <f t="shared" si="137"/>
        <v>0</v>
      </c>
      <c r="AJ416" s="3">
        <f t="shared" si="144"/>
        <v>0</v>
      </c>
      <c r="AK416" s="3">
        <f t="shared" si="145"/>
        <v>511.28922517300009</v>
      </c>
      <c r="AL416" s="3">
        <f t="shared" si="146"/>
        <v>511.28922517300009</v>
      </c>
      <c r="AM416" s="3">
        <f t="shared" si="147"/>
        <v>0</v>
      </c>
      <c r="AN416" s="3">
        <f t="shared" si="148"/>
        <v>511.28922517300009</v>
      </c>
    </row>
    <row r="417" spans="1:40" x14ac:dyDescent="0.25">
      <c r="A417" s="5" t="s">
        <v>743</v>
      </c>
      <c r="B417" s="5" t="s">
        <v>744</v>
      </c>
      <c r="C417" s="18">
        <v>131.66725933800001</v>
      </c>
      <c r="D417" s="6">
        <v>242.209480259</v>
      </c>
      <c r="E417" s="6">
        <f t="shared" si="149"/>
        <v>110.54222092099999</v>
      </c>
      <c r="F417" s="21">
        <f t="shared" si="150"/>
        <v>0.83955739245114525</v>
      </c>
      <c r="G417" s="20">
        <v>15.2089509212</v>
      </c>
      <c r="H417" s="20">
        <v>13.471595476999999</v>
      </c>
      <c r="I417" s="19">
        <v>28020.918592099999</v>
      </c>
      <c r="K417" s="22">
        <f t="shared" si="138"/>
        <v>0</v>
      </c>
      <c r="L417" s="22">
        <f t="shared" si="139"/>
        <v>110.54222092099999</v>
      </c>
      <c r="M417" s="22">
        <f t="shared" si="140"/>
        <v>0</v>
      </c>
      <c r="N417" s="22">
        <f t="shared" si="141"/>
        <v>0</v>
      </c>
      <c r="O417" s="22">
        <f t="shared" si="142"/>
        <v>0</v>
      </c>
      <c r="P417" s="22">
        <f t="shared" si="143"/>
        <v>0</v>
      </c>
      <c r="S417" s="3">
        <f t="shared" si="126"/>
        <v>0</v>
      </c>
      <c r="T417" s="3">
        <f t="shared" si="127"/>
        <v>131.66725933800001</v>
      </c>
      <c r="U417" s="3">
        <f t="shared" si="128"/>
        <v>0</v>
      </c>
      <c r="V417" s="3">
        <f t="shared" si="129"/>
        <v>0</v>
      </c>
      <c r="W417" s="3">
        <f t="shared" si="130"/>
        <v>0</v>
      </c>
      <c r="X417" s="3">
        <f t="shared" si="131"/>
        <v>0</v>
      </c>
      <c r="AA417" s="3">
        <f t="shared" si="132"/>
        <v>0</v>
      </c>
      <c r="AB417" s="3">
        <f t="shared" si="133"/>
        <v>242.209480259</v>
      </c>
      <c r="AC417" s="3">
        <f t="shared" si="134"/>
        <v>0</v>
      </c>
      <c r="AD417" s="3">
        <f t="shared" si="135"/>
        <v>0</v>
      </c>
      <c r="AE417" s="3">
        <f t="shared" si="136"/>
        <v>0</v>
      </c>
      <c r="AF417" s="3">
        <f t="shared" si="137"/>
        <v>0</v>
      </c>
      <c r="AJ417" s="3">
        <f t="shared" si="144"/>
        <v>0</v>
      </c>
      <c r="AK417" s="3">
        <f t="shared" si="145"/>
        <v>110.54222092099999</v>
      </c>
      <c r="AL417" s="3">
        <f t="shared" si="146"/>
        <v>110.54222092099999</v>
      </c>
      <c r="AM417" s="3">
        <f t="shared" si="147"/>
        <v>110.54222092099999</v>
      </c>
      <c r="AN417" s="3">
        <f t="shared" si="148"/>
        <v>110.54222092099999</v>
      </c>
    </row>
    <row r="418" spans="1:40" x14ac:dyDescent="0.25">
      <c r="A418" s="5" t="s">
        <v>745</v>
      </c>
      <c r="B418" s="5" t="s">
        <v>746</v>
      </c>
      <c r="C418" s="18">
        <v>835.07704808400001</v>
      </c>
      <c r="D418" s="6">
        <v>1762.85030678</v>
      </c>
      <c r="E418" s="6">
        <f t="shared" si="149"/>
        <v>927.77325869599997</v>
      </c>
      <c r="F418" s="21">
        <f t="shared" si="150"/>
        <v>1.1110031832687559</v>
      </c>
      <c r="G418" s="20">
        <v>11.369088913600001</v>
      </c>
      <c r="H418" s="20">
        <v>11.0727602327</v>
      </c>
      <c r="I418" s="19">
        <v>23031.341283999998</v>
      </c>
      <c r="K418" s="22">
        <f t="shared" si="138"/>
        <v>927.77325869599997</v>
      </c>
      <c r="L418" s="22">
        <f t="shared" si="139"/>
        <v>0</v>
      </c>
      <c r="M418" s="22">
        <f t="shared" si="140"/>
        <v>0</v>
      </c>
      <c r="N418" s="22">
        <f t="shared" si="141"/>
        <v>0</v>
      </c>
      <c r="O418" s="22">
        <f t="shared" si="142"/>
        <v>0</v>
      </c>
      <c r="P418" s="22">
        <f t="shared" si="143"/>
        <v>0</v>
      </c>
      <c r="S418" s="3">
        <f t="shared" ref="S418:S481" si="151">IF($I418&lt;25000,$C418,0)</f>
        <v>835.07704808400001</v>
      </c>
      <c r="T418" s="3">
        <f t="shared" ref="T418:T481" si="152">IF(AND(25000&lt;I418, I418&lt;50000),C418,0)</f>
        <v>0</v>
      </c>
      <c r="U418" s="3">
        <f t="shared" ref="U418:U481" si="153">IF(AND(50000&lt;I418,I418&lt;75000),C418,0)</f>
        <v>0</v>
      </c>
      <c r="V418" s="3">
        <f t="shared" ref="V418:V481" si="154">IF(AND(75000&lt;I418,I418&lt;100000),C418,0)</f>
        <v>0</v>
      </c>
      <c r="W418" s="3">
        <f t="shared" ref="W418:W481" si="155">IF(AND(100000&lt;I418,I418&lt;125000),C418,0)</f>
        <v>0</v>
      </c>
      <c r="X418" s="3">
        <f t="shared" ref="X418:X481" si="156">IF(I418&gt;125000,C418,0)</f>
        <v>0</v>
      </c>
      <c r="AA418" s="3">
        <f t="shared" ref="AA418:AA481" si="157">IF($I418&lt;25000,$D418,0)</f>
        <v>1762.85030678</v>
      </c>
      <c r="AB418" s="3">
        <f t="shared" ref="AB418:AB481" si="158">IF(AND(25000&lt;I418, I418&lt;50000),D418,0)</f>
        <v>0</v>
      </c>
      <c r="AC418" s="3">
        <f t="shared" ref="AC418:AC481" si="159">IF(AND(50000&lt;I418,I418&lt;75000),D418,0)</f>
        <v>0</v>
      </c>
      <c r="AD418" s="3">
        <f t="shared" ref="AD418:AD481" si="160">IF(AND(75000&lt;I418,I418&lt;100000),D418,0)</f>
        <v>0</v>
      </c>
      <c r="AE418" s="3">
        <f t="shared" ref="AE418:AE481" si="161">IF(AND(100000&lt;I418,I418&lt;125000),D418,0)</f>
        <v>0</v>
      </c>
      <c r="AF418" s="3">
        <f t="shared" ref="AF418:AF481" si="162">IF(I418&gt;125000,D418,0)</f>
        <v>0</v>
      </c>
      <c r="AJ418" s="3">
        <f t="shared" si="144"/>
        <v>927.77325869599997</v>
      </c>
      <c r="AK418" s="3">
        <f t="shared" si="145"/>
        <v>927.77325869599997</v>
      </c>
      <c r="AL418" s="3">
        <f t="shared" si="146"/>
        <v>927.77325869599997</v>
      </c>
      <c r="AM418" s="3">
        <f t="shared" si="147"/>
        <v>927.77325869599997</v>
      </c>
      <c r="AN418" s="3">
        <f t="shared" si="148"/>
        <v>927.77325869599997</v>
      </c>
    </row>
    <row r="419" spans="1:40" x14ac:dyDescent="0.25">
      <c r="A419" s="5" t="s">
        <v>747</v>
      </c>
      <c r="B419" s="5" t="s">
        <v>748</v>
      </c>
      <c r="C419" s="18">
        <v>164.00793555499999</v>
      </c>
      <c r="D419" s="6">
        <v>221.553792294</v>
      </c>
      <c r="E419" s="6">
        <f t="shared" si="149"/>
        <v>57.545856739000016</v>
      </c>
      <c r="F419" s="21">
        <f t="shared" si="150"/>
        <v>0.35087239251116625</v>
      </c>
      <c r="G419" s="20">
        <v>12.087147568500001</v>
      </c>
      <c r="H419" s="20">
        <v>11.104380576100001</v>
      </c>
      <c r="I419" s="19">
        <v>23097.111598200001</v>
      </c>
      <c r="K419" s="22">
        <f t="shared" ref="K419:K482" si="163">IF(I419&lt;26999.99,E419,0)</f>
        <v>57.545856739000016</v>
      </c>
      <c r="L419" s="22">
        <f t="shared" ref="L419:L482" si="164">IF(AND(27000&lt;I419, I419&lt;50000),E419,0)</f>
        <v>0</v>
      </c>
      <c r="M419" s="22">
        <f t="shared" ref="M419:M482" si="165">IF(AND(50000&lt;I419,I419&lt;75000),E419,0)</f>
        <v>0</v>
      </c>
      <c r="N419" s="22">
        <f t="shared" ref="N419:N482" si="166">IF(AND(75000&lt;I419,I419&lt;100000),E419,0)</f>
        <v>0</v>
      </c>
      <c r="O419" s="22">
        <f t="shared" ref="O419:O482" si="167">IF(AND(100000&lt;I419,I419&lt;125000),E419,0)</f>
        <v>0</v>
      </c>
      <c r="P419" s="22">
        <f t="shared" ref="P419:P482" si="168">IF(AND(125000 &lt; I419),E419,0)</f>
        <v>0</v>
      </c>
      <c r="S419" s="3">
        <f t="shared" si="151"/>
        <v>164.00793555499999</v>
      </c>
      <c r="T419" s="3">
        <f t="shared" si="152"/>
        <v>0</v>
      </c>
      <c r="U419" s="3">
        <f t="shared" si="153"/>
        <v>0</v>
      </c>
      <c r="V419" s="3">
        <f t="shared" si="154"/>
        <v>0</v>
      </c>
      <c r="W419" s="3">
        <f t="shared" si="155"/>
        <v>0</v>
      </c>
      <c r="X419" s="3">
        <f t="shared" si="156"/>
        <v>0</v>
      </c>
      <c r="AA419" s="3">
        <f t="shared" si="157"/>
        <v>221.553792294</v>
      </c>
      <c r="AB419" s="3">
        <f t="shared" si="158"/>
        <v>0</v>
      </c>
      <c r="AC419" s="3">
        <f t="shared" si="159"/>
        <v>0</v>
      </c>
      <c r="AD419" s="3">
        <f t="shared" si="160"/>
        <v>0</v>
      </c>
      <c r="AE419" s="3">
        <f t="shared" si="161"/>
        <v>0</v>
      </c>
      <c r="AF419" s="3">
        <f t="shared" si="162"/>
        <v>0</v>
      </c>
      <c r="AJ419" s="3">
        <f t="shared" ref="AJ419:AJ482" si="169">IF(I419&lt;27038,E419,0)</f>
        <v>57.545856739000016</v>
      </c>
      <c r="AK419" s="3">
        <f t="shared" ref="AK419:AK482" si="170">IF(I419&lt;42556,E419,0)</f>
        <v>57.545856739000016</v>
      </c>
      <c r="AL419" s="3">
        <f t="shared" ref="AL419:AL482" si="171">IF(I419&lt;57937,E419,0)</f>
        <v>57.545856739000016</v>
      </c>
      <c r="AM419" s="3">
        <f t="shared" ref="AM419:AM482" si="172">IF(I419&lt;34962,E419,0)</f>
        <v>57.545856739000016</v>
      </c>
      <c r="AN419" s="3">
        <f t="shared" ref="AN419:AN482" si="173">IF(I419&lt;50824,E419,0)</f>
        <v>57.545856739000016</v>
      </c>
    </row>
    <row r="420" spans="1:40" x14ac:dyDescent="0.25">
      <c r="A420" s="5" t="s">
        <v>749</v>
      </c>
      <c r="B420" s="5" t="s">
        <v>750</v>
      </c>
      <c r="C420" s="18">
        <v>48.315433666099999</v>
      </c>
      <c r="D420" s="6">
        <v>40.1510198028</v>
      </c>
      <c r="E420" s="6">
        <f t="shared" si="149"/>
        <v>-8.1644138632999983</v>
      </c>
      <c r="F420" s="21">
        <f t="shared" si="150"/>
        <v>-0.16898148777309788</v>
      </c>
      <c r="G420" s="20">
        <v>23.730611915400001</v>
      </c>
      <c r="H420" s="20">
        <v>20.362290160200001</v>
      </c>
      <c r="I420" s="19">
        <v>42353.563533200002</v>
      </c>
      <c r="K420" s="22">
        <f t="shared" si="163"/>
        <v>0</v>
      </c>
      <c r="L420" s="22">
        <f t="shared" si="164"/>
        <v>-8.1644138632999983</v>
      </c>
      <c r="M420" s="22">
        <f t="shared" si="165"/>
        <v>0</v>
      </c>
      <c r="N420" s="22">
        <f t="shared" si="166"/>
        <v>0</v>
      </c>
      <c r="O420" s="22">
        <f t="shared" si="167"/>
        <v>0</v>
      </c>
      <c r="P420" s="22">
        <f t="shared" si="168"/>
        <v>0</v>
      </c>
      <c r="S420" s="3">
        <f t="shared" si="151"/>
        <v>0</v>
      </c>
      <c r="T420" s="3">
        <f t="shared" si="152"/>
        <v>48.315433666099999</v>
      </c>
      <c r="U420" s="3">
        <f t="shared" si="153"/>
        <v>0</v>
      </c>
      <c r="V420" s="3">
        <f t="shared" si="154"/>
        <v>0</v>
      </c>
      <c r="W420" s="3">
        <f t="shared" si="155"/>
        <v>0</v>
      </c>
      <c r="X420" s="3">
        <f t="shared" si="156"/>
        <v>0</v>
      </c>
      <c r="AA420" s="3">
        <f t="shared" si="157"/>
        <v>0</v>
      </c>
      <c r="AB420" s="3">
        <f t="shared" si="158"/>
        <v>40.1510198028</v>
      </c>
      <c r="AC420" s="3">
        <f t="shared" si="159"/>
        <v>0</v>
      </c>
      <c r="AD420" s="3">
        <f t="shared" si="160"/>
        <v>0</v>
      </c>
      <c r="AE420" s="3">
        <f t="shared" si="161"/>
        <v>0</v>
      </c>
      <c r="AF420" s="3">
        <f t="shared" si="162"/>
        <v>0</v>
      </c>
      <c r="AJ420" s="3">
        <f t="shared" si="169"/>
        <v>0</v>
      </c>
      <c r="AK420" s="3">
        <f t="shared" si="170"/>
        <v>-8.1644138632999983</v>
      </c>
      <c r="AL420" s="3">
        <f t="shared" si="171"/>
        <v>-8.1644138632999983</v>
      </c>
      <c r="AM420" s="3">
        <f t="shared" si="172"/>
        <v>0</v>
      </c>
      <c r="AN420" s="3">
        <f t="shared" si="173"/>
        <v>-8.1644138632999983</v>
      </c>
    </row>
    <row r="421" spans="1:40" x14ac:dyDescent="0.25">
      <c r="A421" s="5" t="s">
        <v>751</v>
      </c>
      <c r="B421" s="5" t="s">
        <v>752</v>
      </c>
      <c r="C421" s="18">
        <v>61.746647017599997</v>
      </c>
      <c r="D421" s="6">
        <v>40.715884144900002</v>
      </c>
      <c r="E421" s="6">
        <f t="shared" ref="E421:E484" si="174">(D421-C421)</f>
        <v>-21.030762872699995</v>
      </c>
      <c r="F421" s="21">
        <f t="shared" ref="F421:F484" si="175">E421/C421</f>
        <v>-0.34059765005062503</v>
      </c>
      <c r="G421" s="20">
        <v>27.088279526899999</v>
      </c>
      <c r="H421" s="20">
        <v>22.7520242744</v>
      </c>
      <c r="I421" s="19">
        <v>47324.210490799996</v>
      </c>
      <c r="K421" s="22">
        <f t="shared" si="163"/>
        <v>0</v>
      </c>
      <c r="L421" s="22">
        <f t="shared" si="164"/>
        <v>-21.030762872699995</v>
      </c>
      <c r="M421" s="22">
        <f t="shared" si="165"/>
        <v>0</v>
      </c>
      <c r="N421" s="22">
        <f t="shared" si="166"/>
        <v>0</v>
      </c>
      <c r="O421" s="22">
        <f t="shared" si="167"/>
        <v>0</v>
      </c>
      <c r="P421" s="22">
        <f t="shared" si="168"/>
        <v>0</v>
      </c>
      <c r="S421" s="3">
        <f t="shared" si="151"/>
        <v>0</v>
      </c>
      <c r="T421" s="3">
        <f t="shared" si="152"/>
        <v>61.746647017599997</v>
      </c>
      <c r="U421" s="3">
        <f t="shared" si="153"/>
        <v>0</v>
      </c>
      <c r="V421" s="3">
        <f t="shared" si="154"/>
        <v>0</v>
      </c>
      <c r="W421" s="3">
        <f t="shared" si="155"/>
        <v>0</v>
      </c>
      <c r="X421" s="3">
        <f t="shared" si="156"/>
        <v>0</v>
      </c>
      <c r="AA421" s="3">
        <f t="shared" si="157"/>
        <v>0</v>
      </c>
      <c r="AB421" s="3">
        <f t="shared" si="158"/>
        <v>40.715884144900002</v>
      </c>
      <c r="AC421" s="3">
        <f t="shared" si="159"/>
        <v>0</v>
      </c>
      <c r="AD421" s="3">
        <f t="shared" si="160"/>
        <v>0</v>
      </c>
      <c r="AE421" s="3">
        <f t="shared" si="161"/>
        <v>0</v>
      </c>
      <c r="AF421" s="3">
        <f t="shared" si="162"/>
        <v>0</v>
      </c>
      <c r="AJ421" s="3">
        <f t="shared" si="169"/>
        <v>0</v>
      </c>
      <c r="AK421" s="3">
        <f t="shared" si="170"/>
        <v>0</v>
      </c>
      <c r="AL421" s="3">
        <f t="shared" si="171"/>
        <v>-21.030762872699995</v>
      </c>
      <c r="AM421" s="3">
        <f t="shared" si="172"/>
        <v>0</v>
      </c>
      <c r="AN421" s="3">
        <f t="shared" si="173"/>
        <v>-21.030762872699995</v>
      </c>
    </row>
    <row r="422" spans="1:40" x14ac:dyDescent="0.25">
      <c r="A422" s="5" t="s">
        <v>753</v>
      </c>
      <c r="B422" s="5" t="s">
        <v>754</v>
      </c>
      <c r="C422" s="18">
        <v>36.664499581699999</v>
      </c>
      <c r="D422" s="6" t="s">
        <v>739</v>
      </c>
      <c r="E422" s="20" t="s">
        <v>740</v>
      </c>
      <c r="F422" s="20" t="s">
        <v>740</v>
      </c>
      <c r="G422" s="20" t="s">
        <v>740</v>
      </c>
      <c r="H422" s="20" t="s">
        <v>740</v>
      </c>
      <c r="I422" s="19" t="s">
        <v>740</v>
      </c>
      <c r="K422" s="22">
        <f t="shared" si="163"/>
        <v>0</v>
      </c>
      <c r="L422" s="22">
        <f t="shared" si="164"/>
        <v>0</v>
      </c>
      <c r="M422" s="22">
        <f t="shared" si="165"/>
        <v>0</v>
      </c>
      <c r="N422" s="22">
        <f t="shared" si="166"/>
        <v>0</v>
      </c>
      <c r="O422" s="22">
        <f t="shared" si="167"/>
        <v>0</v>
      </c>
      <c r="P422" s="22" t="str">
        <f t="shared" si="168"/>
        <v>Insf. Data</v>
      </c>
      <c r="S422" s="3">
        <f t="shared" si="151"/>
        <v>0</v>
      </c>
      <c r="T422" s="3">
        <f t="shared" si="152"/>
        <v>0</v>
      </c>
      <c r="U422" s="3">
        <f t="shared" si="153"/>
        <v>0</v>
      </c>
      <c r="V422" s="3">
        <f t="shared" si="154"/>
        <v>0</v>
      </c>
      <c r="W422" s="3">
        <f t="shared" si="155"/>
        <v>0</v>
      </c>
      <c r="X422" s="3">
        <f t="shared" si="156"/>
        <v>36.664499581699999</v>
      </c>
      <c r="AA422" s="3">
        <f t="shared" si="157"/>
        <v>0</v>
      </c>
      <c r="AB422" s="3">
        <f t="shared" si="158"/>
        <v>0</v>
      </c>
      <c r="AC422" s="3">
        <f t="shared" si="159"/>
        <v>0</v>
      </c>
      <c r="AD422" s="3">
        <f t="shared" si="160"/>
        <v>0</v>
      </c>
      <c r="AE422" s="3">
        <f t="shared" si="161"/>
        <v>0</v>
      </c>
      <c r="AF422" s="3" t="str">
        <f t="shared" si="162"/>
        <v>&lt;10</v>
      </c>
      <c r="AJ422" s="3">
        <f t="shared" si="169"/>
        <v>0</v>
      </c>
      <c r="AK422" s="3">
        <f t="shared" si="170"/>
        <v>0</v>
      </c>
      <c r="AL422" s="3">
        <f t="shared" si="171"/>
        <v>0</v>
      </c>
      <c r="AM422" s="3">
        <f t="shared" si="172"/>
        <v>0</v>
      </c>
      <c r="AN422" s="3">
        <f t="shared" si="173"/>
        <v>0</v>
      </c>
    </row>
    <row r="423" spans="1:40" x14ac:dyDescent="0.25">
      <c r="A423" s="5" t="s">
        <v>755</v>
      </c>
      <c r="B423" s="5" t="s">
        <v>756</v>
      </c>
      <c r="C423" s="18">
        <v>442.76464522700002</v>
      </c>
      <c r="D423" s="6">
        <v>772.21527763200004</v>
      </c>
      <c r="E423" s="6">
        <f t="shared" si="174"/>
        <v>329.45063240500002</v>
      </c>
      <c r="F423" s="21">
        <f t="shared" si="175"/>
        <v>0.74407619478311038</v>
      </c>
      <c r="G423" s="20">
        <v>10.878306245999999</v>
      </c>
      <c r="H423" s="20">
        <v>9.7380283566399992</v>
      </c>
      <c r="I423" s="19">
        <v>20255.098981800002</v>
      </c>
      <c r="K423" s="22">
        <f t="shared" si="163"/>
        <v>329.45063240500002</v>
      </c>
      <c r="L423" s="22">
        <f t="shared" si="164"/>
        <v>0</v>
      </c>
      <c r="M423" s="22">
        <f t="shared" si="165"/>
        <v>0</v>
      </c>
      <c r="N423" s="22">
        <f t="shared" si="166"/>
        <v>0</v>
      </c>
      <c r="O423" s="22">
        <f t="shared" si="167"/>
        <v>0</v>
      </c>
      <c r="P423" s="22">
        <f t="shared" si="168"/>
        <v>0</v>
      </c>
      <c r="S423" s="3">
        <f t="shared" si="151"/>
        <v>442.76464522700002</v>
      </c>
      <c r="T423" s="3">
        <f t="shared" si="152"/>
        <v>0</v>
      </c>
      <c r="U423" s="3">
        <f t="shared" si="153"/>
        <v>0</v>
      </c>
      <c r="V423" s="3">
        <f t="shared" si="154"/>
        <v>0</v>
      </c>
      <c r="W423" s="3">
        <f t="shared" si="155"/>
        <v>0</v>
      </c>
      <c r="X423" s="3">
        <f t="shared" si="156"/>
        <v>0</v>
      </c>
      <c r="AA423" s="3">
        <f t="shared" si="157"/>
        <v>772.21527763200004</v>
      </c>
      <c r="AB423" s="3">
        <f t="shared" si="158"/>
        <v>0</v>
      </c>
      <c r="AC423" s="3">
        <f t="shared" si="159"/>
        <v>0</v>
      </c>
      <c r="AD423" s="3">
        <f t="shared" si="160"/>
        <v>0</v>
      </c>
      <c r="AE423" s="3">
        <f t="shared" si="161"/>
        <v>0</v>
      </c>
      <c r="AF423" s="3">
        <f t="shared" si="162"/>
        <v>0</v>
      </c>
      <c r="AJ423" s="3">
        <f t="shared" si="169"/>
        <v>329.45063240500002</v>
      </c>
      <c r="AK423" s="3">
        <f t="shared" si="170"/>
        <v>329.45063240500002</v>
      </c>
      <c r="AL423" s="3">
        <f t="shared" si="171"/>
        <v>329.45063240500002</v>
      </c>
      <c r="AM423" s="3">
        <f t="shared" si="172"/>
        <v>329.45063240500002</v>
      </c>
      <c r="AN423" s="3">
        <f t="shared" si="173"/>
        <v>329.45063240500002</v>
      </c>
    </row>
    <row r="424" spans="1:40" x14ac:dyDescent="0.25">
      <c r="A424" s="5" t="s">
        <v>757</v>
      </c>
      <c r="B424" s="5" t="s">
        <v>758</v>
      </c>
      <c r="C424" s="18">
        <v>1758.27116011</v>
      </c>
      <c r="D424" s="6">
        <v>2432.4139966100001</v>
      </c>
      <c r="E424" s="6">
        <f t="shared" si="174"/>
        <v>674.14283650000016</v>
      </c>
      <c r="F424" s="21">
        <f t="shared" si="175"/>
        <v>0.38341232671860737</v>
      </c>
      <c r="G424" s="20">
        <v>10.5972590773</v>
      </c>
      <c r="H424" s="20">
        <v>9.4667601778900003</v>
      </c>
      <c r="I424" s="19">
        <v>19690.86117</v>
      </c>
      <c r="K424" s="22">
        <f t="shared" si="163"/>
        <v>674.14283650000016</v>
      </c>
      <c r="L424" s="22">
        <f t="shared" si="164"/>
        <v>0</v>
      </c>
      <c r="M424" s="22">
        <f t="shared" si="165"/>
        <v>0</v>
      </c>
      <c r="N424" s="22">
        <f t="shared" si="166"/>
        <v>0</v>
      </c>
      <c r="O424" s="22">
        <f t="shared" si="167"/>
        <v>0</v>
      </c>
      <c r="P424" s="22">
        <f t="shared" si="168"/>
        <v>0</v>
      </c>
      <c r="S424" s="3">
        <f t="shared" si="151"/>
        <v>1758.27116011</v>
      </c>
      <c r="T424" s="3">
        <f t="shared" si="152"/>
        <v>0</v>
      </c>
      <c r="U424" s="3">
        <f t="shared" si="153"/>
        <v>0</v>
      </c>
      <c r="V424" s="3">
        <f t="shared" si="154"/>
        <v>0</v>
      </c>
      <c r="W424" s="3">
        <f t="shared" si="155"/>
        <v>0</v>
      </c>
      <c r="X424" s="3">
        <f t="shared" si="156"/>
        <v>0</v>
      </c>
      <c r="AA424" s="3">
        <f t="shared" si="157"/>
        <v>2432.4139966100001</v>
      </c>
      <c r="AB424" s="3">
        <f t="shared" si="158"/>
        <v>0</v>
      </c>
      <c r="AC424" s="3">
        <f t="shared" si="159"/>
        <v>0</v>
      </c>
      <c r="AD424" s="3">
        <f t="shared" si="160"/>
        <v>0</v>
      </c>
      <c r="AE424" s="3">
        <f t="shared" si="161"/>
        <v>0</v>
      </c>
      <c r="AF424" s="3">
        <f t="shared" si="162"/>
        <v>0</v>
      </c>
      <c r="AJ424" s="3">
        <f t="shared" si="169"/>
        <v>674.14283650000016</v>
      </c>
      <c r="AK424" s="3">
        <f t="shared" si="170"/>
        <v>674.14283650000016</v>
      </c>
      <c r="AL424" s="3">
        <f t="shared" si="171"/>
        <v>674.14283650000016</v>
      </c>
      <c r="AM424" s="3">
        <f t="shared" si="172"/>
        <v>674.14283650000016</v>
      </c>
      <c r="AN424" s="3">
        <f t="shared" si="173"/>
        <v>674.14283650000016</v>
      </c>
    </row>
    <row r="425" spans="1:40" x14ac:dyDescent="0.25">
      <c r="A425" s="5" t="s">
        <v>759</v>
      </c>
      <c r="B425" s="5" t="s">
        <v>760</v>
      </c>
      <c r="C425" s="18">
        <v>44.948876403200003</v>
      </c>
      <c r="D425" s="6">
        <v>107.641512625</v>
      </c>
      <c r="E425" s="6">
        <f t="shared" si="174"/>
        <v>62.692636221800001</v>
      </c>
      <c r="F425" s="21">
        <f t="shared" si="175"/>
        <v>1.39475424612253</v>
      </c>
      <c r="G425" s="20">
        <v>19.281255402300001</v>
      </c>
      <c r="H425" s="20">
        <v>18.360002316399999</v>
      </c>
      <c r="I425" s="19">
        <v>38188.804817999997</v>
      </c>
      <c r="K425" s="22">
        <f t="shared" si="163"/>
        <v>0</v>
      </c>
      <c r="L425" s="22">
        <f t="shared" si="164"/>
        <v>62.692636221800001</v>
      </c>
      <c r="M425" s="22">
        <f t="shared" si="165"/>
        <v>0</v>
      </c>
      <c r="N425" s="22">
        <f t="shared" si="166"/>
        <v>0</v>
      </c>
      <c r="O425" s="22">
        <f t="shared" si="167"/>
        <v>0</v>
      </c>
      <c r="P425" s="22">
        <f t="shared" si="168"/>
        <v>0</v>
      </c>
      <c r="S425" s="3">
        <f t="shared" si="151"/>
        <v>0</v>
      </c>
      <c r="T425" s="3">
        <f t="shared" si="152"/>
        <v>44.948876403200003</v>
      </c>
      <c r="U425" s="3">
        <f t="shared" si="153"/>
        <v>0</v>
      </c>
      <c r="V425" s="3">
        <f t="shared" si="154"/>
        <v>0</v>
      </c>
      <c r="W425" s="3">
        <f t="shared" si="155"/>
        <v>0</v>
      </c>
      <c r="X425" s="3">
        <f t="shared" si="156"/>
        <v>0</v>
      </c>
      <c r="AA425" s="3">
        <f t="shared" si="157"/>
        <v>0</v>
      </c>
      <c r="AB425" s="3">
        <f t="shared" si="158"/>
        <v>107.641512625</v>
      </c>
      <c r="AC425" s="3">
        <f t="shared" si="159"/>
        <v>0</v>
      </c>
      <c r="AD425" s="3">
        <f t="shared" si="160"/>
        <v>0</v>
      </c>
      <c r="AE425" s="3">
        <f t="shared" si="161"/>
        <v>0</v>
      </c>
      <c r="AF425" s="3">
        <f t="shared" si="162"/>
        <v>0</v>
      </c>
      <c r="AJ425" s="3">
        <f t="shared" si="169"/>
        <v>0</v>
      </c>
      <c r="AK425" s="3">
        <f t="shared" si="170"/>
        <v>62.692636221800001</v>
      </c>
      <c r="AL425" s="3">
        <f t="shared" si="171"/>
        <v>62.692636221800001</v>
      </c>
      <c r="AM425" s="3">
        <f t="shared" si="172"/>
        <v>0</v>
      </c>
      <c r="AN425" s="3">
        <f t="shared" si="173"/>
        <v>62.692636221800001</v>
      </c>
    </row>
    <row r="426" spans="1:40" x14ac:dyDescent="0.25">
      <c r="A426" s="5" t="s">
        <v>761</v>
      </c>
      <c r="B426" s="5" t="s">
        <v>762</v>
      </c>
      <c r="C426" s="18">
        <v>83.491820770700002</v>
      </c>
      <c r="D426" s="6">
        <v>98.332302077799994</v>
      </c>
      <c r="E426" s="6">
        <f t="shared" si="174"/>
        <v>14.840481307099992</v>
      </c>
      <c r="F426" s="21">
        <f t="shared" si="175"/>
        <v>0.17774772630552094</v>
      </c>
      <c r="G426" s="20">
        <v>10.8598354876</v>
      </c>
      <c r="H426" s="20">
        <v>10.402667196099999</v>
      </c>
      <c r="I426" s="19">
        <v>21637.547767799999</v>
      </c>
      <c r="K426" s="22">
        <f t="shared" si="163"/>
        <v>14.840481307099992</v>
      </c>
      <c r="L426" s="22">
        <f t="shared" si="164"/>
        <v>0</v>
      </c>
      <c r="M426" s="22">
        <f t="shared" si="165"/>
        <v>0</v>
      </c>
      <c r="N426" s="22">
        <f t="shared" si="166"/>
        <v>0</v>
      </c>
      <c r="O426" s="22">
        <f t="shared" si="167"/>
        <v>0</v>
      </c>
      <c r="P426" s="22">
        <f t="shared" si="168"/>
        <v>0</v>
      </c>
      <c r="S426" s="3">
        <f t="shared" si="151"/>
        <v>83.491820770700002</v>
      </c>
      <c r="T426" s="3">
        <f t="shared" si="152"/>
        <v>0</v>
      </c>
      <c r="U426" s="3">
        <f t="shared" si="153"/>
        <v>0</v>
      </c>
      <c r="V426" s="3">
        <f t="shared" si="154"/>
        <v>0</v>
      </c>
      <c r="W426" s="3">
        <f t="shared" si="155"/>
        <v>0</v>
      </c>
      <c r="X426" s="3">
        <f t="shared" si="156"/>
        <v>0</v>
      </c>
      <c r="AA426" s="3">
        <f t="shared" si="157"/>
        <v>98.332302077799994</v>
      </c>
      <c r="AB426" s="3">
        <f t="shared" si="158"/>
        <v>0</v>
      </c>
      <c r="AC426" s="3">
        <f t="shared" si="159"/>
        <v>0</v>
      </c>
      <c r="AD426" s="3">
        <f t="shared" si="160"/>
        <v>0</v>
      </c>
      <c r="AE426" s="3">
        <f t="shared" si="161"/>
        <v>0</v>
      </c>
      <c r="AF426" s="3">
        <f t="shared" si="162"/>
        <v>0</v>
      </c>
      <c r="AJ426" s="3">
        <f t="shared" si="169"/>
        <v>14.840481307099992</v>
      </c>
      <c r="AK426" s="3">
        <f t="shared" si="170"/>
        <v>14.840481307099992</v>
      </c>
      <c r="AL426" s="3">
        <f t="shared" si="171"/>
        <v>14.840481307099992</v>
      </c>
      <c r="AM426" s="3">
        <f t="shared" si="172"/>
        <v>14.840481307099992</v>
      </c>
      <c r="AN426" s="3">
        <f t="shared" si="173"/>
        <v>14.840481307099992</v>
      </c>
    </row>
    <row r="427" spans="1:40" x14ac:dyDescent="0.25">
      <c r="A427" s="5" t="s">
        <v>763</v>
      </c>
      <c r="B427" s="5" t="s">
        <v>764</v>
      </c>
      <c r="C427" s="18">
        <v>318.83153978000001</v>
      </c>
      <c r="D427" s="6">
        <v>394.83828372800002</v>
      </c>
      <c r="E427" s="6">
        <f t="shared" si="174"/>
        <v>76.006743948000008</v>
      </c>
      <c r="F427" s="21">
        <f t="shared" si="175"/>
        <v>0.23839154683519123</v>
      </c>
      <c r="G427" s="20">
        <v>13.9978488277</v>
      </c>
      <c r="H427" s="20">
        <v>10.361930280399999</v>
      </c>
      <c r="I427" s="19">
        <v>21552.814983200002</v>
      </c>
      <c r="K427" s="22">
        <f t="shared" si="163"/>
        <v>76.006743948000008</v>
      </c>
      <c r="L427" s="22">
        <f t="shared" si="164"/>
        <v>0</v>
      </c>
      <c r="M427" s="22">
        <f t="shared" si="165"/>
        <v>0</v>
      </c>
      <c r="N427" s="22">
        <f t="shared" si="166"/>
        <v>0</v>
      </c>
      <c r="O427" s="22">
        <f t="shared" si="167"/>
        <v>0</v>
      </c>
      <c r="P427" s="22">
        <f t="shared" si="168"/>
        <v>0</v>
      </c>
      <c r="S427" s="3">
        <f t="shared" si="151"/>
        <v>318.83153978000001</v>
      </c>
      <c r="T427" s="3">
        <f t="shared" si="152"/>
        <v>0</v>
      </c>
      <c r="U427" s="3">
        <f t="shared" si="153"/>
        <v>0</v>
      </c>
      <c r="V427" s="3">
        <f t="shared" si="154"/>
        <v>0</v>
      </c>
      <c r="W427" s="3">
        <f t="shared" si="155"/>
        <v>0</v>
      </c>
      <c r="X427" s="3">
        <f t="shared" si="156"/>
        <v>0</v>
      </c>
      <c r="AA427" s="3">
        <f t="shared" si="157"/>
        <v>394.83828372800002</v>
      </c>
      <c r="AB427" s="3">
        <f t="shared" si="158"/>
        <v>0</v>
      </c>
      <c r="AC427" s="3">
        <f t="shared" si="159"/>
        <v>0</v>
      </c>
      <c r="AD427" s="3">
        <f t="shared" si="160"/>
        <v>0</v>
      </c>
      <c r="AE427" s="3">
        <f t="shared" si="161"/>
        <v>0</v>
      </c>
      <c r="AF427" s="3">
        <f t="shared" si="162"/>
        <v>0</v>
      </c>
      <c r="AJ427" s="3">
        <f t="shared" si="169"/>
        <v>76.006743948000008</v>
      </c>
      <c r="AK427" s="3">
        <f t="shared" si="170"/>
        <v>76.006743948000008</v>
      </c>
      <c r="AL427" s="3">
        <f t="shared" si="171"/>
        <v>76.006743948000008</v>
      </c>
      <c r="AM427" s="3">
        <f t="shared" si="172"/>
        <v>76.006743948000008</v>
      </c>
      <c r="AN427" s="3">
        <f t="shared" si="173"/>
        <v>76.006743948000008</v>
      </c>
    </row>
    <row r="428" spans="1:40" x14ac:dyDescent="0.25">
      <c r="A428" s="5" t="s">
        <v>1505</v>
      </c>
      <c r="B428" s="5" t="s">
        <v>1506</v>
      </c>
      <c r="C428" s="18" t="s">
        <v>739</v>
      </c>
      <c r="D428" s="6">
        <v>0</v>
      </c>
      <c r="E428" s="20" t="s">
        <v>740</v>
      </c>
      <c r="F428" s="20" t="s">
        <v>740</v>
      </c>
      <c r="G428" s="20">
        <v>0</v>
      </c>
      <c r="H428" s="20">
        <v>0</v>
      </c>
      <c r="I428" s="19">
        <v>0</v>
      </c>
      <c r="K428" s="22" t="str">
        <f t="shared" si="163"/>
        <v>Insf. Data</v>
      </c>
      <c r="L428" s="22">
        <f t="shared" si="164"/>
        <v>0</v>
      </c>
      <c r="M428" s="22">
        <f t="shared" si="165"/>
        <v>0</v>
      </c>
      <c r="N428" s="22">
        <f t="shared" si="166"/>
        <v>0</v>
      </c>
      <c r="O428" s="22">
        <f t="shared" si="167"/>
        <v>0</v>
      </c>
      <c r="P428" s="22">
        <f t="shared" si="168"/>
        <v>0</v>
      </c>
      <c r="S428" s="3" t="str">
        <f t="shared" si="151"/>
        <v>&lt;10</v>
      </c>
      <c r="T428" s="3">
        <f t="shared" si="152"/>
        <v>0</v>
      </c>
      <c r="U428" s="3">
        <f t="shared" si="153"/>
        <v>0</v>
      </c>
      <c r="V428" s="3">
        <f t="shared" si="154"/>
        <v>0</v>
      </c>
      <c r="W428" s="3">
        <f t="shared" si="155"/>
        <v>0</v>
      </c>
      <c r="X428" s="3">
        <f t="shared" si="156"/>
        <v>0</v>
      </c>
      <c r="AA428" s="3">
        <f t="shared" si="157"/>
        <v>0</v>
      </c>
      <c r="AB428" s="3">
        <f t="shared" si="158"/>
        <v>0</v>
      </c>
      <c r="AC428" s="3">
        <f t="shared" si="159"/>
        <v>0</v>
      </c>
      <c r="AD428" s="3">
        <f t="shared" si="160"/>
        <v>0</v>
      </c>
      <c r="AE428" s="3">
        <f t="shared" si="161"/>
        <v>0</v>
      </c>
      <c r="AF428" s="3">
        <f t="shared" si="162"/>
        <v>0</v>
      </c>
      <c r="AJ428" s="3" t="str">
        <f t="shared" si="169"/>
        <v>Insf. Data</v>
      </c>
      <c r="AK428" s="3" t="str">
        <f t="shared" si="170"/>
        <v>Insf. Data</v>
      </c>
      <c r="AL428" s="3" t="str">
        <f t="shared" si="171"/>
        <v>Insf. Data</v>
      </c>
      <c r="AM428" s="3" t="str">
        <f t="shared" si="172"/>
        <v>Insf. Data</v>
      </c>
      <c r="AN428" s="3" t="str">
        <f t="shared" si="173"/>
        <v>Insf. Data</v>
      </c>
    </row>
    <row r="429" spans="1:40" x14ac:dyDescent="0.25">
      <c r="A429" s="5" t="s">
        <v>765</v>
      </c>
      <c r="B429" s="5" t="s">
        <v>766</v>
      </c>
      <c r="C429" s="18">
        <v>194.731372569</v>
      </c>
      <c r="D429" s="6">
        <v>238.85941305200001</v>
      </c>
      <c r="E429" s="6">
        <f t="shared" si="174"/>
        <v>44.128040483000007</v>
      </c>
      <c r="F429" s="21">
        <f t="shared" si="175"/>
        <v>0.2266098158752716</v>
      </c>
      <c r="G429" s="20">
        <v>17.966260975099999</v>
      </c>
      <c r="H429" s="20">
        <v>17.158271064899999</v>
      </c>
      <c r="I429" s="19">
        <v>35689.203815100002</v>
      </c>
      <c r="K429" s="22">
        <f t="shared" si="163"/>
        <v>0</v>
      </c>
      <c r="L429" s="22">
        <f t="shared" si="164"/>
        <v>44.128040483000007</v>
      </c>
      <c r="M429" s="22">
        <f t="shared" si="165"/>
        <v>0</v>
      </c>
      <c r="N429" s="22">
        <f t="shared" si="166"/>
        <v>0</v>
      </c>
      <c r="O429" s="22">
        <f t="shared" si="167"/>
        <v>0</v>
      </c>
      <c r="P429" s="22">
        <f t="shared" si="168"/>
        <v>0</v>
      </c>
      <c r="S429" s="3">
        <f t="shared" si="151"/>
        <v>0</v>
      </c>
      <c r="T429" s="3">
        <f t="shared" si="152"/>
        <v>194.731372569</v>
      </c>
      <c r="U429" s="3">
        <f t="shared" si="153"/>
        <v>0</v>
      </c>
      <c r="V429" s="3">
        <f t="shared" si="154"/>
        <v>0</v>
      </c>
      <c r="W429" s="3">
        <f t="shared" si="155"/>
        <v>0</v>
      </c>
      <c r="X429" s="3">
        <f t="shared" si="156"/>
        <v>0</v>
      </c>
      <c r="AA429" s="3">
        <f t="shared" si="157"/>
        <v>0</v>
      </c>
      <c r="AB429" s="3">
        <f t="shared" si="158"/>
        <v>238.85941305200001</v>
      </c>
      <c r="AC429" s="3">
        <f t="shared" si="159"/>
        <v>0</v>
      </c>
      <c r="AD429" s="3">
        <f t="shared" si="160"/>
        <v>0</v>
      </c>
      <c r="AE429" s="3">
        <f t="shared" si="161"/>
        <v>0</v>
      </c>
      <c r="AF429" s="3">
        <f t="shared" si="162"/>
        <v>0</v>
      </c>
      <c r="AJ429" s="3">
        <f t="shared" si="169"/>
        <v>0</v>
      </c>
      <c r="AK429" s="3">
        <f t="shared" si="170"/>
        <v>44.128040483000007</v>
      </c>
      <c r="AL429" s="3">
        <f t="shared" si="171"/>
        <v>44.128040483000007</v>
      </c>
      <c r="AM429" s="3">
        <f t="shared" si="172"/>
        <v>0</v>
      </c>
      <c r="AN429" s="3">
        <f t="shared" si="173"/>
        <v>44.128040483000007</v>
      </c>
    </row>
    <row r="430" spans="1:40" x14ac:dyDescent="0.25">
      <c r="A430" s="5" t="s">
        <v>767</v>
      </c>
      <c r="B430" s="5" t="s">
        <v>768</v>
      </c>
      <c r="C430" s="18">
        <v>49.3369098079</v>
      </c>
      <c r="D430" s="6">
        <v>62.858536806799997</v>
      </c>
      <c r="E430" s="6">
        <f t="shared" si="174"/>
        <v>13.521626998899997</v>
      </c>
      <c r="F430" s="21">
        <f t="shared" si="175"/>
        <v>0.27406716495922218</v>
      </c>
      <c r="G430" s="20">
        <v>23.2142555575</v>
      </c>
      <c r="H430" s="20">
        <v>21.248957053600002</v>
      </c>
      <c r="I430" s="19">
        <v>44197.8306715</v>
      </c>
      <c r="K430" s="22">
        <f t="shared" si="163"/>
        <v>0</v>
      </c>
      <c r="L430" s="22">
        <f t="shared" si="164"/>
        <v>13.521626998899997</v>
      </c>
      <c r="M430" s="22">
        <f t="shared" si="165"/>
        <v>0</v>
      </c>
      <c r="N430" s="22">
        <f t="shared" si="166"/>
        <v>0</v>
      </c>
      <c r="O430" s="22">
        <f t="shared" si="167"/>
        <v>0</v>
      </c>
      <c r="P430" s="22">
        <f t="shared" si="168"/>
        <v>0</v>
      </c>
      <c r="S430" s="3">
        <f t="shared" si="151"/>
        <v>0</v>
      </c>
      <c r="T430" s="3">
        <f t="shared" si="152"/>
        <v>49.3369098079</v>
      </c>
      <c r="U430" s="3">
        <f t="shared" si="153"/>
        <v>0</v>
      </c>
      <c r="V430" s="3">
        <f t="shared" si="154"/>
        <v>0</v>
      </c>
      <c r="W430" s="3">
        <f t="shared" si="155"/>
        <v>0</v>
      </c>
      <c r="X430" s="3">
        <f t="shared" si="156"/>
        <v>0</v>
      </c>
      <c r="AA430" s="3">
        <f t="shared" si="157"/>
        <v>0</v>
      </c>
      <c r="AB430" s="3">
        <f t="shared" si="158"/>
        <v>62.858536806799997</v>
      </c>
      <c r="AC430" s="3">
        <f t="shared" si="159"/>
        <v>0</v>
      </c>
      <c r="AD430" s="3">
        <f t="shared" si="160"/>
        <v>0</v>
      </c>
      <c r="AE430" s="3">
        <f t="shared" si="161"/>
        <v>0</v>
      </c>
      <c r="AF430" s="3">
        <f t="shared" si="162"/>
        <v>0</v>
      </c>
      <c r="AJ430" s="3">
        <f t="shared" si="169"/>
        <v>0</v>
      </c>
      <c r="AK430" s="3">
        <f t="shared" si="170"/>
        <v>0</v>
      </c>
      <c r="AL430" s="3">
        <f t="shared" si="171"/>
        <v>13.521626998899997</v>
      </c>
      <c r="AM430" s="3">
        <f t="shared" si="172"/>
        <v>0</v>
      </c>
      <c r="AN430" s="3">
        <f t="shared" si="173"/>
        <v>13.521626998899997</v>
      </c>
    </row>
    <row r="431" spans="1:40" x14ac:dyDescent="0.25">
      <c r="A431" s="5" t="s">
        <v>769</v>
      </c>
      <c r="B431" s="5" t="s">
        <v>770</v>
      </c>
      <c r="C431" s="18">
        <v>155.59040001899999</v>
      </c>
      <c r="D431" s="6">
        <v>203.550048436</v>
      </c>
      <c r="E431" s="6">
        <f t="shared" si="174"/>
        <v>47.959648417000011</v>
      </c>
      <c r="F431" s="21">
        <f t="shared" si="175"/>
        <v>0.30824297907289522</v>
      </c>
      <c r="G431" s="20">
        <v>11.664479198800001</v>
      </c>
      <c r="H431" s="20">
        <v>11.110955836</v>
      </c>
      <c r="I431" s="19">
        <v>23110.788138799999</v>
      </c>
      <c r="K431" s="22">
        <f t="shared" si="163"/>
        <v>47.959648417000011</v>
      </c>
      <c r="L431" s="22">
        <f t="shared" si="164"/>
        <v>0</v>
      </c>
      <c r="M431" s="22">
        <f t="shared" si="165"/>
        <v>0</v>
      </c>
      <c r="N431" s="22">
        <f t="shared" si="166"/>
        <v>0</v>
      </c>
      <c r="O431" s="22">
        <f t="shared" si="167"/>
        <v>0</v>
      </c>
      <c r="P431" s="22">
        <f t="shared" si="168"/>
        <v>0</v>
      </c>
      <c r="S431" s="3">
        <f t="shared" si="151"/>
        <v>155.59040001899999</v>
      </c>
      <c r="T431" s="3">
        <f t="shared" si="152"/>
        <v>0</v>
      </c>
      <c r="U431" s="3">
        <f t="shared" si="153"/>
        <v>0</v>
      </c>
      <c r="V431" s="3">
        <f t="shared" si="154"/>
        <v>0</v>
      </c>
      <c r="W431" s="3">
        <f t="shared" si="155"/>
        <v>0</v>
      </c>
      <c r="X431" s="3">
        <f t="shared" si="156"/>
        <v>0</v>
      </c>
      <c r="AA431" s="3">
        <f t="shared" si="157"/>
        <v>203.550048436</v>
      </c>
      <c r="AB431" s="3">
        <f t="shared" si="158"/>
        <v>0</v>
      </c>
      <c r="AC431" s="3">
        <f t="shared" si="159"/>
        <v>0</v>
      </c>
      <c r="AD431" s="3">
        <f t="shared" si="160"/>
        <v>0</v>
      </c>
      <c r="AE431" s="3">
        <f t="shared" si="161"/>
        <v>0</v>
      </c>
      <c r="AF431" s="3">
        <f t="shared" si="162"/>
        <v>0</v>
      </c>
      <c r="AJ431" s="3">
        <f t="shared" si="169"/>
        <v>47.959648417000011</v>
      </c>
      <c r="AK431" s="3">
        <f t="shared" si="170"/>
        <v>47.959648417000011</v>
      </c>
      <c r="AL431" s="3">
        <f t="shared" si="171"/>
        <v>47.959648417000011</v>
      </c>
      <c r="AM431" s="3">
        <f t="shared" si="172"/>
        <v>47.959648417000011</v>
      </c>
      <c r="AN431" s="3">
        <f t="shared" si="173"/>
        <v>47.959648417000011</v>
      </c>
    </row>
    <row r="432" spans="1:40" x14ac:dyDescent="0.25">
      <c r="A432" s="5" t="s">
        <v>771</v>
      </c>
      <c r="B432" s="5" t="s">
        <v>772</v>
      </c>
      <c r="C432" s="18">
        <v>2944.0888024999999</v>
      </c>
      <c r="D432" s="6">
        <v>4166.8301586400003</v>
      </c>
      <c r="E432" s="6">
        <f t="shared" si="174"/>
        <v>1222.7413561400003</v>
      </c>
      <c r="F432" s="21">
        <f t="shared" si="175"/>
        <v>0.41532081338772742</v>
      </c>
      <c r="G432" s="20">
        <v>14.009451501699999</v>
      </c>
      <c r="H432" s="20">
        <v>12.483882287</v>
      </c>
      <c r="I432" s="19">
        <v>25966.475157000001</v>
      </c>
      <c r="K432" s="22">
        <f t="shared" si="163"/>
        <v>1222.7413561400003</v>
      </c>
      <c r="L432" s="22">
        <f t="shared" si="164"/>
        <v>0</v>
      </c>
      <c r="M432" s="22">
        <f t="shared" si="165"/>
        <v>0</v>
      </c>
      <c r="N432" s="22">
        <f t="shared" si="166"/>
        <v>0</v>
      </c>
      <c r="O432" s="22">
        <f t="shared" si="167"/>
        <v>0</v>
      </c>
      <c r="P432" s="22">
        <f t="shared" si="168"/>
        <v>0</v>
      </c>
      <c r="S432" s="3">
        <f t="shared" si="151"/>
        <v>0</v>
      </c>
      <c r="T432" s="3">
        <f t="shared" si="152"/>
        <v>2944.0888024999999</v>
      </c>
      <c r="U432" s="3">
        <f t="shared" si="153"/>
        <v>0</v>
      </c>
      <c r="V432" s="3">
        <f t="shared" si="154"/>
        <v>0</v>
      </c>
      <c r="W432" s="3">
        <f t="shared" si="155"/>
        <v>0</v>
      </c>
      <c r="X432" s="3">
        <f t="shared" si="156"/>
        <v>0</v>
      </c>
      <c r="AA432" s="3">
        <f t="shared" si="157"/>
        <v>0</v>
      </c>
      <c r="AB432" s="3">
        <f t="shared" si="158"/>
        <v>4166.8301586400003</v>
      </c>
      <c r="AC432" s="3">
        <f t="shared" si="159"/>
        <v>0</v>
      </c>
      <c r="AD432" s="3">
        <f t="shared" si="160"/>
        <v>0</v>
      </c>
      <c r="AE432" s="3">
        <f t="shared" si="161"/>
        <v>0</v>
      </c>
      <c r="AF432" s="3">
        <f t="shared" si="162"/>
        <v>0</v>
      </c>
      <c r="AJ432" s="3">
        <f t="shared" si="169"/>
        <v>1222.7413561400003</v>
      </c>
      <c r="AK432" s="3">
        <f t="shared" si="170"/>
        <v>1222.7413561400003</v>
      </c>
      <c r="AL432" s="3">
        <f t="shared" si="171"/>
        <v>1222.7413561400003</v>
      </c>
      <c r="AM432" s="3">
        <f t="shared" si="172"/>
        <v>1222.7413561400003</v>
      </c>
      <c r="AN432" s="3">
        <f t="shared" si="173"/>
        <v>1222.7413561400003</v>
      </c>
    </row>
    <row r="433" spans="1:40" x14ac:dyDescent="0.25">
      <c r="A433" s="5" t="s">
        <v>773</v>
      </c>
      <c r="B433" s="5" t="s">
        <v>774</v>
      </c>
      <c r="C433" s="18">
        <v>24.928642843599999</v>
      </c>
      <c r="D433" s="6">
        <v>41.379073327999997</v>
      </c>
      <c r="E433" s="6">
        <f t="shared" si="174"/>
        <v>16.450430484399998</v>
      </c>
      <c r="F433" s="21">
        <f t="shared" si="175"/>
        <v>0.6599007650600347</v>
      </c>
      <c r="G433" s="20">
        <v>41.118892868400003</v>
      </c>
      <c r="H433" s="20">
        <v>30.371163953500002</v>
      </c>
      <c r="I433" s="19">
        <v>63172.021023200003</v>
      </c>
      <c r="K433" s="22">
        <f t="shared" si="163"/>
        <v>0</v>
      </c>
      <c r="L433" s="22">
        <f t="shared" si="164"/>
        <v>0</v>
      </c>
      <c r="M433" s="22">
        <f t="shared" si="165"/>
        <v>16.450430484399998</v>
      </c>
      <c r="N433" s="22">
        <f t="shared" si="166"/>
        <v>0</v>
      </c>
      <c r="O433" s="22">
        <f t="shared" si="167"/>
        <v>0</v>
      </c>
      <c r="P433" s="22">
        <f t="shared" si="168"/>
        <v>0</v>
      </c>
      <c r="S433" s="3">
        <f t="shared" si="151"/>
        <v>0</v>
      </c>
      <c r="T433" s="3">
        <f t="shared" si="152"/>
        <v>0</v>
      </c>
      <c r="U433" s="3">
        <f t="shared" si="153"/>
        <v>24.928642843599999</v>
      </c>
      <c r="V433" s="3">
        <f t="shared" si="154"/>
        <v>0</v>
      </c>
      <c r="W433" s="3">
        <f t="shared" si="155"/>
        <v>0</v>
      </c>
      <c r="X433" s="3">
        <f t="shared" si="156"/>
        <v>0</v>
      </c>
      <c r="AA433" s="3">
        <f t="shared" si="157"/>
        <v>0</v>
      </c>
      <c r="AB433" s="3">
        <f t="shared" si="158"/>
        <v>0</v>
      </c>
      <c r="AC433" s="3">
        <f t="shared" si="159"/>
        <v>41.379073327999997</v>
      </c>
      <c r="AD433" s="3">
        <f t="shared" si="160"/>
        <v>0</v>
      </c>
      <c r="AE433" s="3">
        <f t="shared" si="161"/>
        <v>0</v>
      </c>
      <c r="AF433" s="3">
        <f t="shared" si="162"/>
        <v>0</v>
      </c>
      <c r="AJ433" s="3">
        <f t="shared" si="169"/>
        <v>0</v>
      </c>
      <c r="AK433" s="3">
        <f t="shared" si="170"/>
        <v>0</v>
      </c>
      <c r="AL433" s="3">
        <f t="shared" si="171"/>
        <v>0</v>
      </c>
      <c r="AM433" s="3">
        <f t="shared" si="172"/>
        <v>0</v>
      </c>
      <c r="AN433" s="3">
        <f t="shared" si="173"/>
        <v>0</v>
      </c>
    </row>
    <row r="434" spans="1:40" x14ac:dyDescent="0.25">
      <c r="A434" s="5" t="s">
        <v>775</v>
      </c>
      <c r="B434" s="5" t="s">
        <v>776</v>
      </c>
      <c r="C434" s="18">
        <v>457.27553587900002</v>
      </c>
      <c r="D434" s="6">
        <v>1159.1636403299999</v>
      </c>
      <c r="E434" s="6">
        <f t="shared" si="174"/>
        <v>701.88810445099989</v>
      </c>
      <c r="F434" s="21">
        <f t="shared" si="175"/>
        <v>1.5349347371094153</v>
      </c>
      <c r="G434" s="20">
        <v>11.0627887567</v>
      </c>
      <c r="H434" s="20">
        <v>9.8091579258199992</v>
      </c>
      <c r="I434" s="19">
        <v>20403.048485700001</v>
      </c>
      <c r="K434" s="22">
        <f t="shared" si="163"/>
        <v>701.88810445099989</v>
      </c>
      <c r="L434" s="22">
        <f t="shared" si="164"/>
        <v>0</v>
      </c>
      <c r="M434" s="22">
        <f t="shared" si="165"/>
        <v>0</v>
      </c>
      <c r="N434" s="22">
        <f t="shared" si="166"/>
        <v>0</v>
      </c>
      <c r="O434" s="22">
        <f t="shared" si="167"/>
        <v>0</v>
      </c>
      <c r="P434" s="22">
        <f t="shared" si="168"/>
        <v>0</v>
      </c>
      <c r="S434" s="3">
        <f t="shared" si="151"/>
        <v>457.27553587900002</v>
      </c>
      <c r="T434" s="3">
        <f t="shared" si="152"/>
        <v>0</v>
      </c>
      <c r="U434" s="3">
        <f t="shared" si="153"/>
        <v>0</v>
      </c>
      <c r="V434" s="3">
        <f t="shared" si="154"/>
        <v>0</v>
      </c>
      <c r="W434" s="3">
        <f t="shared" si="155"/>
        <v>0</v>
      </c>
      <c r="X434" s="3">
        <f t="shared" si="156"/>
        <v>0</v>
      </c>
      <c r="AA434" s="3">
        <f t="shared" si="157"/>
        <v>1159.1636403299999</v>
      </c>
      <c r="AB434" s="3">
        <f t="shared" si="158"/>
        <v>0</v>
      </c>
      <c r="AC434" s="3">
        <f t="shared" si="159"/>
        <v>0</v>
      </c>
      <c r="AD434" s="3">
        <f t="shared" si="160"/>
        <v>0</v>
      </c>
      <c r="AE434" s="3">
        <f t="shared" si="161"/>
        <v>0</v>
      </c>
      <c r="AF434" s="3">
        <f t="shared" si="162"/>
        <v>0</v>
      </c>
      <c r="AJ434" s="3">
        <f t="shared" si="169"/>
        <v>701.88810445099989</v>
      </c>
      <c r="AK434" s="3">
        <f t="shared" si="170"/>
        <v>701.88810445099989</v>
      </c>
      <c r="AL434" s="3">
        <f t="shared" si="171"/>
        <v>701.88810445099989</v>
      </c>
      <c r="AM434" s="3">
        <f t="shared" si="172"/>
        <v>701.88810445099989</v>
      </c>
      <c r="AN434" s="3">
        <f t="shared" si="173"/>
        <v>701.88810445099989</v>
      </c>
    </row>
    <row r="435" spans="1:40" x14ac:dyDescent="0.25">
      <c r="A435" s="5" t="s">
        <v>777</v>
      </c>
      <c r="B435" s="5" t="s">
        <v>778</v>
      </c>
      <c r="C435" s="18">
        <v>94.276432417999999</v>
      </c>
      <c r="D435" s="6">
        <v>73.707542139500006</v>
      </c>
      <c r="E435" s="6">
        <f t="shared" si="174"/>
        <v>-20.568890278499993</v>
      </c>
      <c r="F435" s="21">
        <f t="shared" si="175"/>
        <v>-0.21817637505948748</v>
      </c>
      <c r="G435" s="20">
        <v>12.685016617700001</v>
      </c>
      <c r="H435" s="20">
        <v>11.9512387063</v>
      </c>
      <c r="I435" s="19">
        <v>24858.576508999999</v>
      </c>
      <c r="K435" s="22">
        <f t="shared" si="163"/>
        <v>-20.568890278499993</v>
      </c>
      <c r="L435" s="22">
        <f t="shared" si="164"/>
        <v>0</v>
      </c>
      <c r="M435" s="22">
        <f t="shared" si="165"/>
        <v>0</v>
      </c>
      <c r="N435" s="22">
        <f t="shared" si="166"/>
        <v>0</v>
      </c>
      <c r="O435" s="22">
        <f t="shared" si="167"/>
        <v>0</v>
      </c>
      <c r="P435" s="22">
        <f t="shared" si="168"/>
        <v>0</v>
      </c>
      <c r="S435" s="3">
        <f t="shared" si="151"/>
        <v>94.276432417999999</v>
      </c>
      <c r="T435" s="3">
        <f t="shared" si="152"/>
        <v>0</v>
      </c>
      <c r="U435" s="3">
        <f t="shared" si="153"/>
        <v>0</v>
      </c>
      <c r="V435" s="3">
        <f t="shared" si="154"/>
        <v>0</v>
      </c>
      <c r="W435" s="3">
        <f t="shared" si="155"/>
        <v>0</v>
      </c>
      <c r="X435" s="3">
        <f t="shared" si="156"/>
        <v>0</v>
      </c>
      <c r="AA435" s="3">
        <f t="shared" si="157"/>
        <v>73.707542139500006</v>
      </c>
      <c r="AB435" s="3">
        <f t="shared" si="158"/>
        <v>0</v>
      </c>
      <c r="AC435" s="3">
        <f t="shared" si="159"/>
        <v>0</v>
      </c>
      <c r="AD435" s="3">
        <f t="shared" si="160"/>
        <v>0</v>
      </c>
      <c r="AE435" s="3">
        <f t="shared" si="161"/>
        <v>0</v>
      </c>
      <c r="AF435" s="3">
        <f t="shared" si="162"/>
        <v>0</v>
      </c>
      <c r="AJ435" s="3">
        <f t="shared" si="169"/>
        <v>-20.568890278499993</v>
      </c>
      <c r="AK435" s="3">
        <f t="shared" si="170"/>
        <v>-20.568890278499993</v>
      </c>
      <c r="AL435" s="3">
        <f t="shared" si="171"/>
        <v>-20.568890278499993</v>
      </c>
      <c r="AM435" s="3">
        <f t="shared" si="172"/>
        <v>-20.568890278499993</v>
      </c>
      <c r="AN435" s="3">
        <f t="shared" si="173"/>
        <v>-20.568890278499993</v>
      </c>
    </row>
    <row r="436" spans="1:40" x14ac:dyDescent="0.25">
      <c r="A436" s="5" t="s">
        <v>779</v>
      </c>
      <c r="B436" s="5" t="s">
        <v>780</v>
      </c>
      <c r="C436" s="18">
        <v>372.815737431</v>
      </c>
      <c r="D436" s="6">
        <v>837.86899585599997</v>
      </c>
      <c r="E436" s="6">
        <f t="shared" si="174"/>
        <v>465.05325842499997</v>
      </c>
      <c r="F436" s="21">
        <f t="shared" si="175"/>
        <v>1.2474077989024568</v>
      </c>
      <c r="G436" s="20">
        <v>16.2038475236</v>
      </c>
      <c r="H436" s="20">
        <v>15.0563762332</v>
      </c>
      <c r="I436" s="19">
        <v>31317.262565000001</v>
      </c>
      <c r="K436" s="22">
        <f t="shared" si="163"/>
        <v>0</v>
      </c>
      <c r="L436" s="22">
        <f t="shared" si="164"/>
        <v>465.05325842499997</v>
      </c>
      <c r="M436" s="22">
        <f t="shared" si="165"/>
        <v>0</v>
      </c>
      <c r="N436" s="22">
        <f t="shared" si="166"/>
        <v>0</v>
      </c>
      <c r="O436" s="22">
        <f t="shared" si="167"/>
        <v>0</v>
      </c>
      <c r="P436" s="22">
        <f t="shared" si="168"/>
        <v>0</v>
      </c>
      <c r="S436" s="3">
        <f t="shared" si="151"/>
        <v>0</v>
      </c>
      <c r="T436" s="3">
        <f t="shared" si="152"/>
        <v>372.815737431</v>
      </c>
      <c r="U436" s="3">
        <f t="shared" si="153"/>
        <v>0</v>
      </c>
      <c r="V436" s="3">
        <f t="shared" si="154"/>
        <v>0</v>
      </c>
      <c r="W436" s="3">
        <f t="shared" si="155"/>
        <v>0</v>
      </c>
      <c r="X436" s="3">
        <f t="shared" si="156"/>
        <v>0</v>
      </c>
      <c r="AA436" s="3">
        <f t="shared" si="157"/>
        <v>0</v>
      </c>
      <c r="AB436" s="3">
        <f t="shared" si="158"/>
        <v>837.86899585599997</v>
      </c>
      <c r="AC436" s="3">
        <f t="shared" si="159"/>
        <v>0</v>
      </c>
      <c r="AD436" s="3">
        <f t="shared" si="160"/>
        <v>0</v>
      </c>
      <c r="AE436" s="3">
        <f t="shared" si="161"/>
        <v>0</v>
      </c>
      <c r="AF436" s="3">
        <f t="shared" si="162"/>
        <v>0</v>
      </c>
      <c r="AJ436" s="3">
        <f t="shared" si="169"/>
        <v>0</v>
      </c>
      <c r="AK436" s="3">
        <f t="shared" si="170"/>
        <v>465.05325842499997</v>
      </c>
      <c r="AL436" s="3">
        <f t="shared" si="171"/>
        <v>465.05325842499997</v>
      </c>
      <c r="AM436" s="3">
        <f t="shared" si="172"/>
        <v>465.05325842499997</v>
      </c>
      <c r="AN436" s="3">
        <f t="shared" si="173"/>
        <v>465.05325842499997</v>
      </c>
    </row>
    <row r="437" spans="1:40" x14ac:dyDescent="0.25">
      <c r="A437" s="5" t="s">
        <v>781</v>
      </c>
      <c r="B437" s="5" t="s">
        <v>782</v>
      </c>
      <c r="C437" s="18">
        <v>156.28864486800001</v>
      </c>
      <c r="D437" s="6">
        <v>171.422940052</v>
      </c>
      <c r="E437" s="6">
        <f t="shared" si="174"/>
        <v>15.134295183999996</v>
      </c>
      <c r="F437" s="21">
        <f t="shared" si="175"/>
        <v>9.6835539119187367E-2</v>
      </c>
      <c r="G437" s="20">
        <v>10.860052978000001</v>
      </c>
      <c r="H437" s="20">
        <v>10.1065893211</v>
      </c>
      <c r="I437" s="19">
        <v>21021.705787899999</v>
      </c>
      <c r="K437" s="22">
        <f t="shared" si="163"/>
        <v>15.134295183999996</v>
      </c>
      <c r="L437" s="22">
        <f t="shared" si="164"/>
        <v>0</v>
      </c>
      <c r="M437" s="22">
        <f t="shared" si="165"/>
        <v>0</v>
      </c>
      <c r="N437" s="22">
        <f t="shared" si="166"/>
        <v>0</v>
      </c>
      <c r="O437" s="22">
        <f t="shared" si="167"/>
        <v>0</v>
      </c>
      <c r="P437" s="22">
        <f t="shared" si="168"/>
        <v>0</v>
      </c>
      <c r="S437" s="3">
        <f t="shared" si="151"/>
        <v>156.28864486800001</v>
      </c>
      <c r="T437" s="3">
        <f t="shared" si="152"/>
        <v>0</v>
      </c>
      <c r="U437" s="3">
        <f t="shared" si="153"/>
        <v>0</v>
      </c>
      <c r="V437" s="3">
        <f t="shared" si="154"/>
        <v>0</v>
      </c>
      <c r="W437" s="3">
        <f t="shared" si="155"/>
        <v>0</v>
      </c>
      <c r="X437" s="3">
        <f t="shared" si="156"/>
        <v>0</v>
      </c>
      <c r="AA437" s="3">
        <f t="shared" si="157"/>
        <v>171.422940052</v>
      </c>
      <c r="AB437" s="3">
        <f t="shared" si="158"/>
        <v>0</v>
      </c>
      <c r="AC437" s="3">
        <f t="shared" si="159"/>
        <v>0</v>
      </c>
      <c r="AD437" s="3">
        <f t="shared" si="160"/>
        <v>0</v>
      </c>
      <c r="AE437" s="3">
        <f t="shared" si="161"/>
        <v>0</v>
      </c>
      <c r="AF437" s="3">
        <f t="shared" si="162"/>
        <v>0</v>
      </c>
      <c r="AJ437" s="3">
        <f t="shared" si="169"/>
        <v>15.134295183999996</v>
      </c>
      <c r="AK437" s="3">
        <f t="shared" si="170"/>
        <v>15.134295183999996</v>
      </c>
      <c r="AL437" s="3">
        <f t="shared" si="171"/>
        <v>15.134295183999996</v>
      </c>
      <c r="AM437" s="3">
        <f t="shared" si="172"/>
        <v>15.134295183999996</v>
      </c>
      <c r="AN437" s="3">
        <f t="shared" si="173"/>
        <v>15.134295183999996</v>
      </c>
    </row>
    <row r="438" spans="1:40" x14ac:dyDescent="0.25">
      <c r="A438" s="5" t="s">
        <v>783</v>
      </c>
      <c r="B438" s="5" t="s">
        <v>784</v>
      </c>
      <c r="C438" s="18">
        <v>102.54423063900001</v>
      </c>
      <c r="D438" s="6">
        <v>244.797776545</v>
      </c>
      <c r="E438" s="6">
        <f t="shared" si="174"/>
        <v>142.253545906</v>
      </c>
      <c r="F438" s="21">
        <f t="shared" si="175"/>
        <v>1.3872408522600743</v>
      </c>
      <c r="G438" s="20">
        <v>14.038344138199999</v>
      </c>
      <c r="H438" s="20">
        <v>13.586771475500001</v>
      </c>
      <c r="I438" s="19">
        <v>28260.484669000001</v>
      </c>
      <c r="K438" s="22">
        <f t="shared" si="163"/>
        <v>0</v>
      </c>
      <c r="L438" s="22">
        <f t="shared" si="164"/>
        <v>142.253545906</v>
      </c>
      <c r="M438" s="22">
        <f t="shared" si="165"/>
        <v>0</v>
      </c>
      <c r="N438" s="22">
        <f t="shared" si="166"/>
        <v>0</v>
      </c>
      <c r="O438" s="22">
        <f t="shared" si="167"/>
        <v>0</v>
      </c>
      <c r="P438" s="22">
        <f t="shared" si="168"/>
        <v>0</v>
      </c>
      <c r="S438" s="3">
        <f t="shared" si="151"/>
        <v>0</v>
      </c>
      <c r="T438" s="3">
        <f t="shared" si="152"/>
        <v>102.54423063900001</v>
      </c>
      <c r="U438" s="3">
        <f t="shared" si="153"/>
        <v>0</v>
      </c>
      <c r="V438" s="3">
        <f t="shared" si="154"/>
        <v>0</v>
      </c>
      <c r="W438" s="3">
        <f t="shared" si="155"/>
        <v>0</v>
      </c>
      <c r="X438" s="3">
        <f t="shared" si="156"/>
        <v>0</v>
      </c>
      <c r="AA438" s="3">
        <f t="shared" si="157"/>
        <v>0</v>
      </c>
      <c r="AB438" s="3">
        <f t="shared" si="158"/>
        <v>244.797776545</v>
      </c>
      <c r="AC438" s="3">
        <f t="shared" si="159"/>
        <v>0</v>
      </c>
      <c r="AD438" s="3">
        <f t="shared" si="160"/>
        <v>0</v>
      </c>
      <c r="AE438" s="3">
        <f t="shared" si="161"/>
        <v>0</v>
      </c>
      <c r="AF438" s="3">
        <f t="shared" si="162"/>
        <v>0</v>
      </c>
      <c r="AJ438" s="3">
        <f t="shared" si="169"/>
        <v>0</v>
      </c>
      <c r="AK438" s="3">
        <f t="shared" si="170"/>
        <v>142.253545906</v>
      </c>
      <c r="AL438" s="3">
        <f t="shared" si="171"/>
        <v>142.253545906</v>
      </c>
      <c r="AM438" s="3">
        <f t="shared" si="172"/>
        <v>142.253545906</v>
      </c>
      <c r="AN438" s="3">
        <f t="shared" si="173"/>
        <v>142.253545906</v>
      </c>
    </row>
    <row r="439" spans="1:40" x14ac:dyDescent="0.25">
      <c r="A439" s="5" t="s">
        <v>1507</v>
      </c>
      <c r="B439" s="5" t="s">
        <v>1508</v>
      </c>
      <c r="C439" s="18">
        <v>166.11407862199999</v>
      </c>
      <c r="D439" s="6">
        <v>266.500472414</v>
      </c>
      <c r="E439" s="6">
        <f t="shared" si="174"/>
        <v>100.38639379200001</v>
      </c>
      <c r="F439" s="21">
        <f t="shared" si="175"/>
        <v>0.60432200945733039</v>
      </c>
      <c r="G439" s="20">
        <v>12.950259710099999</v>
      </c>
      <c r="H439" s="20">
        <v>10.826567781</v>
      </c>
      <c r="I439" s="19">
        <v>22519.2609844</v>
      </c>
      <c r="K439" s="22">
        <f t="shared" si="163"/>
        <v>100.38639379200001</v>
      </c>
      <c r="L439" s="22">
        <f t="shared" si="164"/>
        <v>0</v>
      </c>
      <c r="M439" s="22">
        <f t="shared" si="165"/>
        <v>0</v>
      </c>
      <c r="N439" s="22">
        <f t="shared" si="166"/>
        <v>0</v>
      </c>
      <c r="O439" s="22">
        <f t="shared" si="167"/>
        <v>0</v>
      </c>
      <c r="P439" s="22">
        <f t="shared" si="168"/>
        <v>0</v>
      </c>
      <c r="S439" s="3">
        <f t="shared" si="151"/>
        <v>166.11407862199999</v>
      </c>
      <c r="T439" s="3">
        <f t="shared" si="152"/>
        <v>0</v>
      </c>
      <c r="U439" s="3">
        <f t="shared" si="153"/>
        <v>0</v>
      </c>
      <c r="V439" s="3">
        <f t="shared" si="154"/>
        <v>0</v>
      </c>
      <c r="W439" s="3">
        <f t="shared" si="155"/>
        <v>0</v>
      </c>
      <c r="X439" s="3">
        <f t="shared" si="156"/>
        <v>0</v>
      </c>
      <c r="AA439" s="3">
        <f t="shared" si="157"/>
        <v>266.500472414</v>
      </c>
      <c r="AB439" s="3">
        <f t="shared" si="158"/>
        <v>0</v>
      </c>
      <c r="AC439" s="3">
        <f t="shared" si="159"/>
        <v>0</v>
      </c>
      <c r="AD439" s="3">
        <f t="shared" si="160"/>
        <v>0</v>
      </c>
      <c r="AE439" s="3">
        <f t="shared" si="161"/>
        <v>0</v>
      </c>
      <c r="AF439" s="3">
        <f t="shared" si="162"/>
        <v>0</v>
      </c>
      <c r="AJ439" s="3">
        <f t="shared" si="169"/>
        <v>100.38639379200001</v>
      </c>
      <c r="AK439" s="3">
        <f t="shared" si="170"/>
        <v>100.38639379200001</v>
      </c>
      <c r="AL439" s="3">
        <f t="shared" si="171"/>
        <v>100.38639379200001</v>
      </c>
      <c r="AM439" s="3">
        <f t="shared" si="172"/>
        <v>100.38639379200001</v>
      </c>
      <c r="AN439" s="3">
        <f t="shared" si="173"/>
        <v>100.38639379200001</v>
      </c>
    </row>
    <row r="440" spans="1:40" x14ac:dyDescent="0.25">
      <c r="A440" s="5" t="s">
        <v>785</v>
      </c>
      <c r="B440" s="5" t="s">
        <v>786</v>
      </c>
      <c r="C440" s="18">
        <v>8228.7229216699998</v>
      </c>
      <c r="D440" s="6">
        <v>10404.5589819</v>
      </c>
      <c r="E440" s="6">
        <f t="shared" si="174"/>
        <v>2175.8360602299999</v>
      </c>
      <c r="F440" s="21">
        <f t="shared" si="175"/>
        <v>0.26441965307885457</v>
      </c>
      <c r="G440" s="20">
        <v>10.4434324827</v>
      </c>
      <c r="H440" s="20">
        <v>9.7398745262199995</v>
      </c>
      <c r="I440" s="19">
        <v>20258.9390145</v>
      </c>
      <c r="K440" s="22">
        <f t="shared" si="163"/>
        <v>2175.8360602299999</v>
      </c>
      <c r="L440" s="22">
        <f t="shared" si="164"/>
        <v>0</v>
      </c>
      <c r="M440" s="22">
        <f t="shared" si="165"/>
        <v>0</v>
      </c>
      <c r="N440" s="22">
        <f t="shared" si="166"/>
        <v>0</v>
      </c>
      <c r="O440" s="22">
        <f t="shared" si="167"/>
        <v>0</v>
      </c>
      <c r="P440" s="22">
        <f t="shared" si="168"/>
        <v>0</v>
      </c>
      <c r="S440" s="3">
        <f t="shared" si="151"/>
        <v>8228.7229216699998</v>
      </c>
      <c r="T440" s="3">
        <f t="shared" si="152"/>
        <v>0</v>
      </c>
      <c r="U440" s="3">
        <f t="shared" si="153"/>
        <v>0</v>
      </c>
      <c r="V440" s="3">
        <f t="shared" si="154"/>
        <v>0</v>
      </c>
      <c r="W440" s="3">
        <f t="shared" si="155"/>
        <v>0</v>
      </c>
      <c r="X440" s="3">
        <f t="shared" si="156"/>
        <v>0</v>
      </c>
      <c r="AA440" s="3">
        <f t="shared" si="157"/>
        <v>10404.5589819</v>
      </c>
      <c r="AB440" s="3">
        <f t="shared" si="158"/>
        <v>0</v>
      </c>
      <c r="AC440" s="3">
        <f t="shared" si="159"/>
        <v>0</v>
      </c>
      <c r="AD440" s="3">
        <f t="shared" si="160"/>
        <v>0</v>
      </c>
      <c r="AE440" s="3">
        <f t="shared" si="161"/>
        <v>0</v>
      </c>
      <c r="AF440" s="3">
        <f t="shared" si="162"/>
        <v>0</v>
      </c>
      <c r="AJ440" s="3">
        <f t="shared" si="169"/>
        <v>2175.8360602299999</v>
      </c>
      <c r="AK440" s="3">
        <f t="shared" si="170"/>
        <v>2175.8360602299999</v>
      </c>
      <c r="AL440" s="3">
        <f t="shared" si="171"/>
        <v>2175.8360602299999</v>
      </c>
      <c r="AM440" s="3">
        <f t="shared" si="172"/>
        <v>2175.8360602299999</v>
      </c>
      <c r="AN440" s="3">
        <f t="shared" si="173"/>
        <v>2175.8360602299999</v>
      </c>
    </row>
    <row r="441" spans="1:40" x14ac:dyDescent="0.25">
      <c r="A441" s="5" t="s">
        <v>787</v>
      </c>
      <c r="B441" s="5" t="s">
        <v>788</v>
      </c>
      <c r="C441" s="18">
        <v>3626.3070407800001</v>
      </c>
      <c r="D441" s="6">
        <v>9160.0022146800002</v>
      </c>
      <c r="E441" s="6">
        <f t="shared" si="174"/>
        <v>5533.6951738999996</v>
      </c>
      <c r="F441" s="21">
        <f t="shared" si="175"/>
        <v>1.5259863855074252</v>
      </c>
      <c r="G441" s="20">
        <v>9.7799439293300008</v>
      </c>
      <c r="H441" s="20">
        <v>9.4907348976900003</v>
      </c>
      <c r="I441" s="19">
        <v>19740.728587199999</v>
      </c>
      <c r="K441" s="22">
        <f t="shared" si="163"/>
        <v>5533.6951738999996</v>
      </c>
      <c r="L441" s="22">
        <f t="shared" si="164"/>
        <v>0</v>
      </c>
      <c r="M441" s="22">
        <f t="shared" si="165"/>
        <v>0</v>
      </c>
      <c r="N441" s="22">
        <f t="shared" si="166"/>
        <v>0</v>
      </c>
      <c r="O441" s="22">
        <f t="shared" si="167"/>
        <v>0</v>
      </c>
      <c r="P441" s="22">
        <f t="shared" si="168"/>
        <v>0</v>
      </c>
      <c r="S441" s="3">
        <f t="shared" si="151"/>
        <v>3626.3070407800001</v>
      </c>
      <c r="T441" s="3">
        <f t="shared" si="152"/>
        <v>0</v>
      </c>
      <c r="U441" s="3">
        <f t="shared" si="153"/>
        <v>0</v>
      </c>
      <c r="V441" s="3">
        <f t="shared" si="154"/>
        <v>0</v>
      </c>
      <c r="W441" s="3">
        <f t="shared" si="155"/>
        <v>0</v>
      </c>
      <c r="X441" s="3">
        <f t="shared" si="156"/>
        <v>0</v>
      </c>
      <c r="AA441" s="3">
        <f t="shared" si="157"/>
        <v>9160.0022146800002</v>
      </c>
      <c r="AB441" s="3">
        <f t="shared" si="158"/>
        <v>0</v>
      </c>
      <c r="AC441" s="3">
        <f t="shared" si="159"/>
        <v>0</v>
      </c>
      <c r="AD441" s="3">
        <f t="shared" si="160"/>
        <v>0</v>
      </c>
      <c r="AE441" s="3">
        <f t="shared" si="161"/>
        <v>0</v>
      </c>
      <c r="AF441" s="3">
        <f t="shared" si="162"/>
        <v>0</v>
      </c>
      <c r="AJ441" s="3">
        <f t="shared" si="169"/>
        <v>5533.6951738999996</v>
      </c>
      <c r="AK441" s="3">
        <f t="shared" si="170"/>
        <v>5533.6951738999996</v>
      </c>
      <c r="AL441" s="3">
        <f t="shared" si="171"/>
        <v>5533.6951738999996</v>
      </c>
      <c r="AM441" s="3">
        <f t="shared" si="172"/>
        <v>5533.6951738999996</v>
      </c>
      <c r="AN441" s="3">
        <f t="shared" si="173"/>
        <v>5533.6951738999996</v>
      </c>
    </row>
    <row r="442" spans="1:40" x14ac:dyDescent="0.25">
      <c r="A442" s="5" t="s">
        <v>789</v>
      </c>
      <c r="B442" s="5" t="s">
        <v>790</v>
      </c>
      <c r="C442" s="18">
        <v>1508.44849105</v>
      </c>
      <c r="D442" s="6">
        <v>2480.49309223</v>
      </c>
      <c r="E442" s="6">
        <f t="shared" si="174"/>
        <v>972.04460117999997</v>
      </c>
      <c r="F442" s="21">
        <f t="shared" si="175"/>
        <v>0.64440026089547131</v>
      </c>
      <c r="G442" s="20">
        <v>19.562037442400001</v>
      </c>
      <c r="H442" s="20">
        <v>19.026041058800001</v>
      </c>
      <c r="I442" s="19">
        <v>39574.165402400002</v>
      </c>
      <c r="K442" s="22">
        <f t="shared" si="163"/>
        <v>0</v>
      </c>
      <c r="L442" s="22">
        <f t="shared" si="164"/>
        <v>972.04460117999997</v>
      </c>
      <c r="M442" s="22">
        <f t="shared" si="165"/>
        <v>0</v>
      </c>
      <c r="N442" s="22">
        <f t="shared" si="166"/>
        <v>0</v>
      </c>
      <c r="O442" s="22">
        <f t="shared" si="167"/>
        <v>0</v>
      </c>
      <c r="P442" s="22">
        <f t="shared" si="168"/>
        <v>0</v>
      </c>
      <c r="S442" s="3">
        <f t="shared" si="151"/>
        <v>0</v>
      </c>
      <c r="T442" s="3">
        <f t="shared" si="152"/>
        <v>1508.44849105</v>
      </c>
      <c r="U442" s="3">
        <f t="shared" si="153"/>
        <v>0</v>
      </c>
      <c r="V442" s="3">
        <f t="shared" si="154"/>
        <v>0</v>
      </c>
      <c r="W442" s="3">
        <f t="shared" si="155"/>
        <v>0</v>
      </c>
      <c r="X442" s="3">
        <f t="shared" si="156"/>
        <v>0</v>
      </c>
      <c r="AA442" s="3">
        <f t="shared" si="157"/>
        <v>0</v>
      </c>
      <c r="AB442" s="3">
        <f t="shared" si="158"/>
        <v>2480.49309223</v>
      </c>
      <c r="AC442" s="3">
        <f t="shared" si="159"/>
        <v>0</v>
      </c>
      <c r="AD442" s="3">
        <f t="shared" si="160"/>
        <v>0</v>
      </c>
      <c r="AE442" s="3">
        <f t="shared" si="161"/>
        <v>0</v>
      </c>
      <c r="AF442" s="3">
        <f t="shared" si="162"/>
        <v>0</v>
      </c>
      <c r="AJ442" s="3">
        <f t="shared" si="169"/>
        <v>0</v>
      </c>
      <c r="AK442" s="3">
        <f t="shared" si="170"/>
        <v>972.04460117999997</v>
      </c>
      <c r="AL442" s="3">
        <f t="shared" si="171"/>
        <v>972.04460117999997</v>
      </c>
      <c r="AM442" s="3">
        <f t="shared" si="172"/>
        <v>0</v>
      </c>
      <c r="AN442" s="3">
        <f t="shared" si="173"/>
        <v>972.04460117999997</v>
      </c>
    </row>
    <row r="443" spans="1:40" x14ac:dyDescent="0.25">
      <c r="A443" s="5" t="s">
        <v>791</v>
      </c>
      <c r="B443" s="5" t="s">
        <v>792</v>
      </c>
      <c r="C443" s="18">
        <v>1367.75843106</v>
      </c>
      <c r="D443" s="6">
        <v>1981.42182351</v>
      </c>
      <c r="E443" s="6">
        <f t="shared" si="174"/>
        <v>613.66339244999995</v>
      </c>
      <c r="F443" s="21">
        <f t="shared" si="175"/>
        <v>0.44866357868064211</v>
      </c>
      <c r="G443" s="20">
        <v>13.874498172499999</v>
      </c>
      <c r="H443" s="20">
        <v>12.365121630899999</v>
      </c>
      <c r="I443" s="19">
        <v>25719.4529922</v>
      </c>
      <c r="K443" s="22">
        <f t="shared" si="163"/>
        <v>613.66339244999995</v>
      </c>
      <c r="L443" s="22">
        <f t="shared" si="164"/>
        <v>0</v>
      </c>
      <c r="M443" s="22">
        <f t="shared" si="165"/>
        <v>0</v>
      </c>
      <c r="N443" s="22">
        <f t="shared" si="166"/>
        <v>0</v>
      </c>
      <c r="O443" s="22">
        <f t="shared" si="167"/>
        <v>0</v>
      </c>
      <c r="P443" s="22">
        <f t="shared" si="168"/>
        <v>0</v>
      </c>
      <c r="S443" s="3">
        <f t="shared" si="151"/>
        <v>0</v>
      </c>
      <c r="T443" s="3">
        <f t="shared" si="152"/>
        <v>1367.75843106</v>
      </c>
      <c r="U443" s="3">
        <f t="shared" si="153"/>
        <v>0</v>
      </c>
      <c r="V443" s="3">
        <f t="shared" si="154"/>
        <v>0</v>
      </c>
      <c r="W443" s="3">
        <f t="shared" si="155"/>
        <v>0</v>
      </c>
      <c r="X443" s="3">
        <f t="shared" si="156"/>
        <v>0</v>
      </c>
      <c r="AA443" s="3">
        <f t="shared" si="157"/>
        <v>0</v>
      </c>
      <c r="AB443" s="3">
        <f t="shared" si="158"/>
        <v>1981.42182351</v>
      </c>
      <c r="AC443" s="3">
        <f t="shared" si="159"/>
        <v>0</v>
      </c>
      <c r="AD443" s="3">
        <f t="shared" si="160"/>
        <v>0</v>
      </c>
      <c r="AE443" s="3">
        <f t="shared" si="161"/>
        <v>0</v>
      </c>
      <c r="AF443" s="3">
        <f t="shared" si="162"/>
        <v>0</v>
      </c>
      <c r="AJ443" s="3">
        <f t="shared" si="169"/>
        <v>613.66339244999995</v>
      </c>
      <c r="AK443" s="3">
        <f t="shared" si="170"/>
        <v>613.66339244999995</v>
      </c>
      <c r="AL443" s="3">
        <f t="shared" si="171"/>
        <v>613.66339244999995</v>
      </c>
      <c r="AM443" s="3">
        <f t="shared" si="172"/>
        <v>613.66339244999995</v>
      </c>
      <c r="AN443" s="3">
        <f t="shared" si="173"/>
        <v>613.66339244999995</v>
      </c>
    </row>
    <row r="444" spans="1:40" x14ac:dyDescent="0.25">
      <c r="A444" s="5" t="s">
        <v>793</v>
      </c>
      <c r="B444" s="5" t="s">
        <v>794</v>
      </c>
      <c r="C444" s="18">
        <v>600.99971219999998</v>
      </c>
      <c r="D444" s="6">
        <v>1113.1775826000001</v>
      </c>
      <c r="E444" s="6">
        <f t="shared" si="174"/>
        <v>512.17787040000007</v>
      </c>
      <c r="F444" s="21">
        <f t="shared" si="175"/>
        <v>0.85220984303825775</v>
      </c>
      <c r="G444" s="20">
        <v>14.0624255667</v>
      </c>
      <c r="H444" s="20">
        <v>13.8508041062</v>
      </c>
      <c r="I444" s="19">
        <v>28809.672540899999</v>
      </c>
      <c r="K444" s="22">
        <f t="shared" si="163"/>
        <v>0</v>
      </c>
      <c r="L444" s="22">
        <f t="shared" si="164"/>
        <v>512.17787040000007</v>
      </c>
      <c r="M444" s="22">
        <f t="shared" si="165"/>
        <v>0</v>
      </c>
      <c r="N444" s="22">
        <f t="shared" si="166"/>
        <v>0</v>
      </c>
      <c r="O444" s="22">
        <f t="shared" si="167"/>
        <v>0</v>
      </c>
      <c r="P444" s="22">
        <f t="shared" si="168"/>
        <v>0</v>
      </c>
      <c r="S444" s="3">
        <f t="shared" si="151"/>
        <v>0</v>
      </c>
      <c r="T444" s="3">
        <f t="shared" si="152"/>
        <v>600.99971219999998</v>
      </c>
      <c r="U444" s="3">
        <f t="shared" si="153"/>
        <v>0</v>
      </c>
      <c r="V444" s="3">
        <f t="shared" si="154"/>
        <v>0</v>
      </c>
      <c r="W444" s="3">
        <f t="shared" si="155"/>
        <v>0</v>
      </c>
      <c r="X444" s="3">
        <f t="shared" si="156"/>
        <v>0</v>
      </c>
      <c r="AA444" s="3">
        <f t="shared" si="157"/>
        <v>0</v>
      </c>
      <c r="AB444" s="3">
        <f t="shared" si="158"/>
        <v>1113.1775826000001</v>
      </c>
      <c r="AC444" s="3">
        <f t="shared" si="159"/>
        <v>0</v>
      </c>
      <c r="AD444" s="3">
        <f t="shared" si="160"/>
        <v>0</v>
      </c>
      <c r="AE444" s="3">
        <f t="shared" si="161"/>
        <v>0</v>
      </c>
      <c r="AF444" s="3">
        <f t="shared" si="162"/>
        <v>0</v>
      </c>
      <c r="AJ444" s="3">
        <f t="shared" si="169"/>
        <v>0</v>
      </c>
      <c r="AK444" s="3">
        <f t="shared" si="170"/>
        <v>512.17787040000007</v>
      </c>
      <c r="AL444" s="3">
        <f t="shared" si="171"/>
        <v>512.17787040000007</v>
      </c>
      <c r="AM444" s="3">
        <f t="shared" si="172"/>
        <v>512.17787040000007</v>
      </c>
      <c r="AN444" s="3">
        <f t="shared" si="173"/>
        <v>512.17787040000007</v>
      </c>
    </row>
    <row r="445" spans="1:40" x14ac:dyDescent="0.25">
      <c r="A445" s="5" t="s">
        <v>795</v>
      </c>
      <c r="B445" s="5" t="s">
        <v>796</v>
      </c>
      <c r="C445" s="18">
        <v>690.20046950899996</v>
      </c>
      <c r="D445" s="6">
        <v>837.38085967899997</v>
      </c>
      <c r="E445" s="6">
        <f t="shared" si="174"/>
        <v>147.18039017000001</v>
      </c>
      <c r="F445" s="21">
        <f t="shared" si="175"/>
        <v>0.21324295863591966</v>
      </c>
      <c r="G445" s="20">
        <v>12.2050660346</v>
      </c>
      <c r="H445" s="20">
        <v>11.783030185099999</v>
      </c>
      <c r="I445" s="19">
        <v>24508.702785000001</v>
      </c>
      <c r="K445" s="22">
        <f t="shared" si="163"/>
        <v>147.18039017000001</v>
      </c>
      <c r="L445" s="22">
        <f t="shared" si="164"/>
        <v>0</v>
      </c>
      <c r="M445" s="22">
        <f t="shared" si="165"/>
        <v>0</v>
      </c>
      <c r="N445" s="22">
        <f t="shared" si="166"/>
        <v>0</v>
      </c>
      <c r="O445" s="22">
        <f t="shared" si="167"/>
        <v>0</v>
      </c>
      <c r="P445" s="22">
        <f t="shared" si="168"/>
        <v>0</v>
      </c>
      <c r="S445" s="3">
        <f t="shared" si="151"/>
        <v>690.20046950899996</v>
      </c>
      <c r="T445" s="3">
        <f t="shared" si="152"/>
        <v>0</v>
      </c>
      <c r="U445" s="3">
        <f t="shared" si="153"/>
        <v>0</v>
      </c>
      <c r="V445" s="3">
        <f t="shared" si="154"/>
        <v>0</v>
      </c>
      <c r="W445" s="3">
        <f t="shared" si="155"/>
        <v>0</v>
      </c>
      <c r="X445" s="3">
        <f t="shared" si="156"/>
        <v>0</v>
      </c>
      <c r="AA445" s="3">
        <f t="shared" si="157"/>
        <v>837.38085967899997</v>
      </c>
      <c r="AB445" s="3">
        <f t="shared" si="158"/>
        <v>0</v>
      </c>
      <c r="AC445" s="3">
        <f t="shared" si="159"/>
        <v>0</v>
      </c>
      <c r="AD445" s="3">
        <f t="shared" si="160"/>
        <v>0</v>
      </c>
      <c r="AE445" s="3">
        <f t="shared" si="161"/>
        <v>0</v>
      </c>
      <c r="AF445" s="3">
        <f t="shared" si="162"/>
        <v>0</v>
      </c>
      <c r="AJ445" s="3">
        <f t="shared" si="169"/>
        <v>147.18039017000001</v>
      </c>
      <c r="AK445" s="3">
        <f t="shared" si="170"/>
        <v>147.18039017000001</v>
      </c>
      <c r="AL445" s="3">
        <f t="shared" si="171"/>
        <v>147.18039017000001</v>
      </c>
      <c r="AM445" s="3">
        <f t="shared" si="172"/>
        <v>147.18039017000001</v>
      </c>
      <c r="AN445" s="3">
        <f t="shared" si="173"/>
        <v>147.18039017000001</v>
      </c>
    </row>
    <row r="446" spans="1:40" x14ac:dyDescent="0.25">
      <c r="A446" s="5" t="s">
        <v>797</v>
      </c>
      <c r="B446" s="5" t="s">
        <v>798</v>
      </c>
      <c r="C446" s="18">
        <v>7588.8667468200001</v>
      </c>
      <c r="D446" s="6">
        <v>8952.6246764000007</v>
      </c>
      <c r="E446" s="6">
        <f t="shared" si="174"/>
        <v>1363.7579295800006</v>
      </c>
      <c r="F446" s="21">
        <f t="shared" si="175"/>
        <v>0.17970508312739353</v>
      </c>
      <c r="G446" s="20">
        <v>20.245670250700002</v>
      </c>
      <c r="H446" s="20">
        <v>17.980605174600001</v>
      </c>
      <c r="I446" s="19">
        <v>37399.6587631</v>
      </c>
      <c r="K446" s="22">
        <f t="shared" si="163"/>
        <v>0</v>
      </c>
      <c r="L446" s="22">
        <f t="shared" si="164"/>
        <v>1363.7579295800006</v>
      </c>
      <c r="M446" s="22">
        <f t="shared" si="165"/>
        <v>0</v>
      </c>
      <c r="N446" s="22">
        <f t="shared" si="166"/>
        <v>0</v>
      </c>
      <c r="O446" s="22">
        <f t="shared" si="167"/>
        <v>0</v>
      </c>
      <c r="P446" s="22">
        <f t="shared" si="168"/>
        <v>0</v>
      </c>
      <c r="S446" s="3">
        <f t="shared" si="151"/>
        <v>0</v>
      </c>
      <c r="T446" s="3">
        <f t="shared" si="152"/>
        <v>7588.8667468200001</v>
      </c>
      <c r="U446" s="3">
        <f t="shared" si="153"/>
        <v>0</v>
      </c>
      <c r="V446" s="3">
        <f t="shared" si="154"/>
        <v>0</v>
      </c>
      <c r="W446" s="3">
        <f t="shared" si="155"/>
        <v>0</v>
      </c>
      <c r="X446" s="3">
        <f t="shared" si="156"/>
        <v>0</v>
      </c>
      <c r="AA446" s="3">
        <f t="shared" si="157"/>
        <v>0</v>
      </c>
      <c r="AB446" s="3">
        <f t="shared" si="158"/>
        <v>8952.6246764000007</v>
      </c>
      <c r="AC446" s="3">
        <f t="shared" si="159"/>
        <v>0</v>
      </c>
      <c r="AD446" s="3">
        <f t="shared" si="160"/>
        <v>0</v>
      </c>
      <c r="AE446" s="3">
        <f t="shared" si="161"/>
        <v>0</v>
      </c>
      <c r="AF446" s="3">
        <f t="shared" si="162"/>
        <v>0</v>
      </c>
      <c r="AJ446" s="3">
        <f t="shared" si="169"/>
        <v>0</v>
      </c>
      <c r="AK446" s="3">
        <f t="shared" si="170"/>
        <v>1363.7579295800006</v>
      </c>
      <c r="AL446" s="3">
        <f t="shared" si="171"/>
        <v>1363.7579295800006</v>
      </c>
      <c r="AM446" s="3">
        <f t="shared" si="172"/>
        <v>0</v>
      </c>
      <c r="AN446" s="3">
        <f t="shared" si="173"/>
        <v>1363.7579295800006</v>
      </c>
    </row>
    <row r="447" spans="1:40" x14ac:dyDescent="0.25">
      <c r="A447" s="5" t="s">
        <v>799</v>
      </c>
      <c r="B447" s="5" t="s">
        <v>800</v>
      </c>
      <c r="C447" s="18">
        <v>2918.6139121000001</v>
      </c>
      <c r="D447" s="6">
        <v>3573.52934693</v>
      </c>
      <c r="E447" s="6">
        <f t="shared" si="174"/>
        <v>654.91543482999987</v>
      </c>
      <c r="F447" s="21">
        <f t="shared" si="175"/>
        <v>0.22439262422304268</v>
      </c>
      <c r="G447" s="20">
        <v>33.912847804899997</v>
      </c>
      <c r="H447" s="20">
        <v>28.221601752600002</v>
      </c>
      <c r="I447" s="19">
        <v>58700.931645299999</v>
      </c>
      <c r="K447" s="22">
        <f t="shared" si="163"/>
        <v>0</v>
      </c>
      <c r="L447" s="22">
        <f t="shared" si="164"/>
        <v>0</v>
      </c>
      <c r="M447" s="22">
        <f t="shared" si="165"/>
        <v>654.91543482999987</v>
      </c>
      <c r="N447" s="22">
        <f t="shared" si="166"/>
        <v>0</v>
      </c>
      <c r="O447" s="22">
        <f t="shared" si="167"/>
        <v>0</v>
      </c>
      <c r="P447" s="22">
        <f t="shared" si="168"/>
        <v>0</v>
      </c>
      <c r="S447" s="3">
        <f t="shared" si="151"/>
        <v>0</v>
      </c>
      <c r="T447" s="3">
        <f t="shared" si="152"/>
        <v>0</v>
      </c>
      <c r="U447" s="3">
        <f t="shared" si="153"/>
        <v>2918.6139121000001</v>
      </c>
      <c r="V447" s="3">
        <f t="shared" si="154"/>
        <v>0</v>
      </c>
      <c r="W447" s="3">
        <f t="shared" si="155"/>
        <v>0</v>
      </c>
      <c r="X447" s="3">
        <f t="shared" si="156"/>
        <v>0</v>
      </c>
      <c r="AA447" s="3">
        <f t="shared" si="157"/>
        <v>0</v>
      </c>
      <c r="AB447" s="3">
        <f t="shared" si="158"/>
        <v>0</v>
      </c>
      <c r="AC447" s="3">
        <f t="shared" si="159"/>
        <v>3573.52934693</v>
      </c>
      <c r="AD447" s="3">
        <f t="shared" si="160"/>
        <v>0</v>
      </c>
      <c r="AE447" s="3">
        <f t="shared" si="161"/>
        <v>0</v>
      </c>
      <c r="AF447" s="3">
        <f t="shared" si="162"/>
        <v>0</v>
      </c>
      <c r="AJ447" s="3">
        <f t="shared" si="169"/>
        <v>0</v>
      </c>
      <c r="AK447" s="3">
        <f t="shared" si="170"/>
        <v>0</v>
      </c>
      <c r="AL447" s="3">
        <f t="shared" si="171"/>
        <v>0</v>
      </c>
      <c r="AM447" s="3">
        <f t="shared" si="172"/>
        <v>0</v>
      </c>
      <c r="AN447" s="3">
        <f t="shared" si="173"/>
        <v>0</v>
      </c>
    </row>
    <row r="448" spans="1:40" x14ac:dyDescent="0.25">
      <c r="A448" s="5" t="s">
        <v>801</v>
      </c>
      <c r="B448" s="5" t="s">
        <v>802</v>
      </c>
      <c r="C448" s="18">
        <v>17422.7477201</v>
      </c>
      <c r="D448" s="6">
        <v>20721.914479899999</v>
      </c>
      <c r="E448" s="6">
        <f t="shared" si="174"/>
        <v>3299.1667597999985</v>
      </c>
      <c r="F448" s="21">
        <f t="shared" si="175"/>
        <v>0.1893597274552663</v>
      </c>
      <c r="G448" s="20">
        <v>10.8891014274</v>
      </c>
      <c r="H448" s="20">
        <v>10.648858508</v>
      </c>
      <c r="I448" s="19">
        <v>22149.625696700001</v>
      </c>
      <c r="K448" s="22">
        <f t="shared" si="163"/>
        <v>3299.1667597999985</v>
      </c>
      <c r="L448" s="22">
        <f t="shared" si="164"/>
        <v>0</v>
      </c>
      <c r="M448" s="22">
        <f t="shared" si="165"/>
        <v>0</v>
      </c>
      <c r="N448" s="22">
        <f t="shared" si="166"/>
        <v>0</v>
      </c>
      <c r="O448" s="22">
        <f t="shared" si="167"/>
        <v>0</v>
      </c>
      <c r="P448" s="22">
        <f t="shared" si="168"/>
        <v>0</v>
      </c>
      <c r="S448" s="3">
        <f t="shared" si="151"/>
        <v>17422.7477201</v>
      </c>
      <c r="T448" s="3">
        <f t="shared" si="152"/>
        <v>0</v>
      </c>
      <c r="U448" s="3">
        <f t="shared" si="153"/>
        <v>0</v>
      </c>
      <c r="V448" s="3">
        <f t="shared" si="154"/>
        <v>0</v>
      </c>
      <c r="W448" s="3">
        <f t="shared" si="155"/>
        <v>0</v>
      </c>
      <c r="X448" s="3">
        <f t="shared" si="156"/>
        <v>0</v>
      </c>
      <c r="AA448" s="3">
        <f t="shared" si="157"/>
        <v>20721.914479899999</v>
      </c>
      <c r="AB448" s="3">
        <f t="shared" si="158"/>
        <v>0</v>
      </c>
      <c r="AC448" s="3">
        <f t="shared" si="159"/>
        <v>0</v>
      </c>
      <c r="AD448" s="3">
        <f t="shared" si="160"/>
        <v>0</v>
      </c>
      <c r="AE448" s="3">
        <f t="shared" si="161"/>
        <v>0</v>
      </c>
      <c r="AF448" s="3">
        <f t="shared" si="162"/>
        <v>0</v>
      </c>
      <c r="AJ448" s="3">
        <f t="shared" si="169"/>
        <v>3299.1667597999985</v>
      </c>
      <c r="AK448" s="3">
        <f t="shared" si="170"/>
        <v>3299.1667597999985</v>
      </c>
      <c r="AL448" s="3">
        <f t="shared" si="171"/>
        <v>3299.1667597999985</v>
      </c>
      <c r="AM448" s="3">
        <f t="shared" si="172"/>
        <v>3299.1667597999985</v>
      </c>
      <c r="AN448" s="3">
        <f t="shared" si="173"/>
        <v>3299.1667597999985</v>
      </c>
    </row>
    <row r="449" spans="1:40" x14ac:dyDescent="0.25">
      <c r="A449" s="5" t="s">
        <v>1509</v>
      </c>
      <c r="B449" s="5" t="s">
        <v>1510</v>
      </c>
      <c r="C449" s="18">
        <v>22.182882303700001</v>
      </c>
      <c r="D449" s="6">
        <v>17.3118121905</v>
      </c>
      <c r="E449" s="6">
        <f t="shared" si="174"/>
        <v>-4.8710701132000018</v>
      </c>
      <c r="F449" s="21">
        <f t="shared" si="175"/>
        <v>-0.21958688895840781</v>
      </c>
      <c r="G449" s="20">
        <v>9.5536124381</v>
      </c>
      <c r="H449" s="20">
        <v>8.5277780185399994</v>
      </c>
      <c r="I449" s="19">
        <v>17737.778278599999</v>
      </c>
      <c r="K449" s="22">
        <f t="shared" si="163"/>
        <v>-4.8710701132000018</v>
      </c>
      <c r="L449" s="22">
        <f t="shared" si="164"/>
        <v>0</v>
      </c>
      <c r="M449" s="22">
        <f t="shared" si="165"/>
        <v>0</v>
      </c>
      <c r="N449" s="22">
        <f t="shared" si="166"/>
        <v>0</v>
      </c>
      <c r="O449" s="22">
        <f t="shared" si="167"/>
        <v>0</v>
      </c>
      <c r="P449" s="22">
        <f t="shared" si="168"/>
        <v>0</v>
      </c>
      <c r="S449" s="3">
        <f t="shared" si="151"/>
        <v>22.182882303700001</v>
      </c>
      <c r="T449" s="3">
        <f t="shared" si="152"/>
        <v>0</v>
      </c>
      <c r="U449" s="3">
        <f t="shared" si="153"/>
        <v>0</v>
      </c>
      <c r="V449" s="3">
        <f t="shared" si="154"/>
        <v>0</v>
      </c>
      <c r="W449" s="3">
        <f t="shared" si="155"/>
        <v>0</v>
      </c>
      <c r="X449" s="3">
        <f t="shared" si="156"/>
        <v>0</v>
      </c>
      <c r="AA449" s="3">
        <f t="shared" si="157"/>
        <v>17.3118121905</v>
      </c>
      <c r="AB449" s="3">
        <f t="shared" si="158"/>
        <v>0</v>
      </c>
      <c r="AC449" s="3">
        <f t="shared" si="159"/>
        <v>0</v>
      </c>
      <c r="AD449" s="3">
        <f t="shared" si="160"/>
        <v>0</v>
      </c>
      <c r="AE449" s="3">
        <f t="shared" si="161"/>
        <v>0</v>
      </c>
      <c r="AF449" s="3">
        <f t="shared" si="162"/>
        <v>0</v>
      </c>
      <c r="AJ449" s="3">
        <f t="shared" si="169"/>
        <v>-4.8710701132000018</v>
      </c>
      <c r="AK449" s="3">
        <f t="shared" si="170"/>
        <v>-4.8710701132000018</v>
      </c>
      <c r="AL449" s="3">
        <f t="shared" si="171"/>
        <v>-4.8710701132000018</v>
      </c>
      <c r="AM449" s="3">
        <f t="shared" si="172"/>
        <v>-4.8710701132000018</v>
      </c>
      <c r="AN449" s="3">
        <f t="shared" si="173"/>
        <v>-4.8710701132000018</v>
      </c>
    </row>
    <row r="450" spans="1:40" x14ac:dyDescent="0.25">
      <c r="A450" s="5" t="s">
        <v>803</v>
      </c>
      <c r="B450" s="5" t="s">
        <v>804</v>
      </c>
      <c r="C450" s="18">
        <v>3051.3482043899999</v>
      </c>
      <c r="D450" s="6">
        <v>3859.2308674699998</v>
      </c>
      <c r="E450" s="6">
        <f t="shared" si="174"/>
        <v>807.88266307999993</v>
      </c>
      <c r="F450" s="21">
        <f t="shared" si="175"/>
        <v>0.26476252756656632</v>
      </c>
      <c r="G450" s="20">
        <v>13.8006921584</v>
      </c>
      <c r="H450" s="20">
        <v>11.929950310000001</v>
      </c>
      <c r="I450" s="19">
        <v>24814.2966447</v>
      </c>
      <c r="K450" s="22">
        <f t="shared" si="163"/>
        <v>807.88266307999993</v>
      </c>
      <c r="L450" s="22">
        <f t="shared" si="164"/>
        <v>0</v>
      </c>
      <c r="M450" s="22">
        <f t="shared" si="165"/>
        <v>0</v>
      </c>
      <c r="N450" s="22">
        <f t="shared" si="166"/>
        <v>0</v>
      </c>
      <c r="O450" s="22">
        <f t="shared" si="167"/>
        <v>0</v>
      </c>
      <c r="P450" s="22">
        <f t="shared" si="168"/>
        <v>0</v>
      </c>
      <c r="S450" s="3">
        <f t="shared" si="151"/>
        <v>3051.3482043899999</v>
      </c>
      <c r="T450" s="3">
        <f t="shared" si="152"/>
        <v>0</v>
      </c>
      <c r="U450" s="3">
        <f t="shared" si="153"/>
        <v>0</v>
      </c>
      <c r="V450" s="3">
        <f t="shared" si="154"/>
        <v>0</v>
      </c>
      <c r="W450" s="3">
        <f t="shared" si="155"/>
        <v>0</v>
      </c>
      <c r="X450" s="3">
        <f t="shared" si="156"/>
        <v>0</v>
      </c>
      <c r="AA450" s="3">
        <f t="shared" si="157"/>
        <v>3859.2308674699998</v>
      </c>
      <c r="AB450" s="3">
        <f t="shared" si="158"/>
        <v>0</v>
      </c>
      <c r="AC450" s="3">
        <f t="shared" si="159"/>
        <v>0</v>
      </c>
      <c r="AD450" s="3">
        <f t="shared" si="160"/>
        <v>0</v>
      </c>
      <c r="AE450" s="3">
        <f t="shared" si="161"/>
        <v>0</v>
      </c>
      <c r="AF450" s="3">
        <f t="shared" si="162"/>
        <v>0</v>
      </c>
      <c r="AJ450" s="3">
        <f t="shared" si="169"/>
        <v>807.88266307999993</v>
      </c>
      <c r="AK450" s="3">
        <f t="shared" si="170"/>
        <v>807.88266307999993</v>
      </c>
      <c r="AL450" s="3">
        <f t="shared" si="171"/>
        <v>807.88266307999993</v>
      </c>
      <c r="AM450" s="3">
        <f t="shared" si="172"/>
        <v>807.88266307999993</v>
      </c>
      <c r="AN450" s="3">
        <f t="shared" si="173"/>
        <v>807.88266307999993</v>
      </c>
    </row>
    <row r="451" spans="1:40" x14ac:dyDescent="0.25">
      <c r="A451" s="5" t="s">
        <v>805</v>
      </c>
      <c r="B451" s="5" t="s">
        <v>806</v>
      </c>
      <c r="C451" s="18">
        <v>1107.42314278</v>
      </c>
      <c r="D451" s="6">
        <v>1436.8796997300001</v>
      </c>
      <c r="E451" s="6">
        <f t="shared" si="174"/>
        <v>329.45655695000005</v>
      </c>
      <c r="F451" s="21">
        <f t="shared" si="175"/>
        <v>0.29749834929668767</v>
      </c>
      <c r="G451" s="20">
        <v>17.8731677231</v>
      </c>
      <c r="H451" s="20">
        <v>17.230761089800001</v>
      </c>
      <c r="I451" s="19">
        <v>35839.983066699999</v>
      </c>
      <c r="K451" s="22">
        <f t="shared" si="163"/>
        <v>0</v>
      </c>
      <c r="L451" s="22">
        <f t="shared" si="164"/>
        <v>329.45655695000005</v>
      </c>
      <c r="M451" s="22">
        <f t="shared" si="165"/>
        <v>0</v>
      </c>
      <c r="N451" s="22">
        <f t="shared" si="166"/>
        <v>0</v>
      </c>
      <c r="O451" s="22">
        <f t="shared" si="167"/>
        <v>0</v>
      </c>
      <c r="P451" s="22">
        <f t="shared" si="168"/>
        <v>0</v>
      </c>
      <c r="S451" s="3">
        <f t="shared" si="151"/>
        <v>0</v>
      </c>
      <c r="T451" s="3">
        <f t="shared" si="152"/>
        <v>1107.42314278</v>
      </c>
      <c r="U451" s="3">
        <f t="shared" si="153"/>
        <v>0</v>
      </c>
      <c r="V451" s="3">
        <f t="shared" si="154"/>
        <v>0</v>
      </c>
      <c r="W451" s="3">
        <f t="shared" si="155"/>
        <v>0</v>
      </c>
      <c r="X451" s="3">
        <f t="shared" si="156"/>
        <v>0</v>
      </c>
      <c r="AA451" s="3">
        <f t="shared" si="157"/>
        <v>0</v>
      </c>
      <c r="AB451" s="3">
        <f t="shared" si="158"/>
        <v>1436.8796997300001</v>
      </c>
      <c r="AC451" s="3">
        <f t="shared" si="159"/>
        <v>0</v>
      </c>
      <c r="AD451" s="3">
        <f t="shared" si="160"/>
        <v>0</v>
      </c>
      <c r="AE451" s="3">
        <f t="shared" si="161"/>
        <v>0</v>
      </c>
      <c r="AF451" s="3">
        <f t="shared" si="162"/>
        <v>0</v>
      </c>
      <c r="AJ451" s="3">
        <f t="shared" si="169"/>
        <v>0</v>
      </c>
      <c r="AK451" s="3">
        <f t="shared" si="170"/>
        <v>329.45655695000005</v>
      </c>
      <c r="AL451" s="3">
        <f t="shared" si="171"/>
        <v>329.45655695000005</v>
      </c>
      <c r="AM451" s="3">
        <f t="shared" si="172"/>
        <v>0</v>
      </c>
      <c r="AN451" s="3">
        <f t="shared" si="173"/>
        <v>329.45655695000005</v>
      </c>
    </row>
    <row r="452" spans="1:40" x14ac:dyDescent="0.25">
      <c r="A452" s="5" t="s">
        <v>807</v>
      </c>
      <c r="B452" s="5" t="s">
        <v>808</v>
      </c>
      <c r="C452" s="18">
        <v>26872.2214761</v>
      </c>
      <c r="D452" s="6">
        <v>32716.2919889</v>
      </c>
      <c r="E452" s="6">
        <f t="shared" si="174"/>
        <v>5844.0705128000009</v>
      </c>
      <c r="F452" s="21">
        <f t="shared" si="175"/>
        <v>0.21747627072803355</v>
      </c>
      <c r="G452" s="20">
        <v>13.5855391163</v>
      </c>
      <c r="H452" s="20">
        <v>11.4774037899</v>
      </c>
      <c r="I452" s="19">
        <v>23872.999883</v>
      </c>
      <c r="K452" s="22">
        <f t="shared" si="163"/>
        <v>5844.0705128000009</v>
      </c>
      <c r="L452" s="22">
        <f t="shared" si="164"/>
        <v>0</v>
      </c>
      <c r="M452" s="22">
        <f t="shared" si="165"/>
        <v>0</v>
      </c>
      <c r="N452" s="22">
        <f t="shared" si="166"/>
        <v>0</v>
      </c>
      <c r="O452" s="22">
        <f t="shared" si="167"/>
        <v>0</v>
      </c>
      <c r="P452" s="22">
        <f t="shared" si="168"/>
        <v>0</v>
      </c>
      <c r="S452" s="3">
        <f t="shared" si="151"/>
        <v>26872.2214761</v>
      </c>
      <c r="T452" s="3">
        <f t="shared" si="152"/>
        <v>0</v>
      </c>
      <c r="U452" s="3">
        <f t="shared" si="153"/>
        <v>0</v>
      </c>
      <c r="V452" s="3">
        <f t="shared" si="154"/>
        <v>0</v>
      </c>
      <c r="W452" s="3">
        <f t="shared" si="155"/>
        <v>0</v>
      </c>
      <c r="X452" s="3">
        <f t="shared" si="156"/>
        <v>0</v>
      </c>
      <c r="AA452" s="3">
        <f t="shared" si="157"/>
        <v>32716.2919889</v>
      </c>
      <c r="AB452" s="3">
        <f t="shared" si="158"/>
        <v>0</v>
      </c>
      <c r="AC452" s="3">
        <f t="shared" si="159"/>
        <v>0</v>
      </c>
      <c r="AD452" s="3">
        <f t="shared" si="160"/>
        <v>0</v>
      </c>
      <c r="AE452" s="3">
        <f t="shared" si="161"/>
        <v>0</v>
      </c>
      <c r="AF452" s="3">
        <f t="shared" si="162"/>
        <v>0</v>
      </c>
      <c r="AJ452" s="3">
        <f t="shared" si="169"/>
        <v>5844.0705128000009</v>
      </c>
      <c r="AK452" s="3">
        <f t="shared" si="170"/>
        <v>5844.0705128000009</v>
      </c>
      <c r="AL452" s="3">
        <f t="shared" si="171"/>
        <v>5844.0705128000009</v>
      </c>
      <c r="AM452" s="3">
        <f t="shared" si="172"/>
        <v>5844.0705128000009</v>
      </c>
      <c r="AN452" s="3">
        <f t="shared" si="173"/>
        <v>5844.0705128000009</v>
      </c>
    </row>
    <row r="453" spans="1:40" x14ac:dyDescent="0.25">
      <c r="A453" s="5" t="s">
        <v>809</v>
      </c>
      <c r="B453" s="5" t="s">
        <v>810</v>
      </c>
      <c r="C453" s="18">
        <v>1184.05512714</v>
      </c>
      <c r="D453" s="6">
        <v>1320.8293152599999</v>
      </c>
      <c r="E453" s="6">
        <f t="shared" si="174"/>
        <v>136.77418811999996</v>
      </c>
      <c r="F453" s="21">
        <f t="shared" si="175"/>
        <v>0.11551336165434137</v>
      </c>
      <c r="G453" s="20">
        <v>26.425054231600001</v>
      </c>
      <c r="H453" s="20">
        <v>22.421002506000001</v>
      </c>
      <c r="I453" s="19">
        <v>46635.6852125</v>
      </c>
      <c r="K453" s="22">
        <f t="shared" si="163"/>
        <v>0</v>
      </c>
      <c r="L453" s="22">
        <f t="shared" si="164"/>
        <v>136.77418811999996</v>
      </c>
      <c r="M453" s="22">
        <f t="shared" si="165"/>
        <v>0</v>
      </c>
      <c r="N453" s="22">
        <f t="shared" si="166"/>
        <v>0</v>
      </c>
      <c r="O453" s="22">
        <f t="shared" si="167"/>
        <v>0</v>
      </c>
      <c r="P453" s="22">
        <f t="shared" si="168"/>
        <v>0</v>
      </c>
      <c r="S453" s="3">
        <f t="shared" si="151"/>
        <v>0</v>
      </c>
      <c r="T453" s="3">
        <f t="shared" si="152"/>
        <v>1184.05512714</v>
      </c>
      <c r="U453" s="3">
        <f t="shared" si="153"/>
        <v>0</v>
      </c>
      <c r="V453" s="3">
        <f t="shared" si="154"/>
        <v>0</v>
      </c>
      <c r="W453" s="3">
        <f t="shared" si="155"/>
        <v>0</v>
      </c>
      <c r="X453" s="3">
        <f t="shared" si="156"/>
        <v>0</v>
      </c>
      <c r="AA453" s="3">
        <f t="shared" si="157"/>
        <v>0</v>
      </c>
      <c r="AB453" s="3">
        <f t="shared" si="158"/>
        <v>1320.8293152599999</v>
      </c>
      <c r="AC453" s="3">
        <f t="shared" si="159"/>
        <v>0</v>
      </c>
      <c r="AD453" s="3">
        <f t="shared" si="160"/>
        <v>0</v>
      </c>
      <c r="AE453" s="3">
        <f t="shared" si="161"/>
        <v>0</v>
      </c>
      <c r="AF453" s="3">
        <f t="shared" si="162"/>
        <v>0</v>
      </c>
      <c r="AJ453" s="3">
        <f t="shared" si="169"/>
        <v>0</v>
      </c>
      <c r="AK453" s="3">
        <f t="shared" si="170"/>
        <v>0</v>
      </c>
      <c r="AL453" s="3">
        <f t="shared" si="171"/>
        <v>136.77418811999996</v>
      </c>
      <c r="AM453" s="3">
        <f t="shared" si="172"/>
        <v>0</v>
      </c>
      <c r="AN453" s="3">
        <f t="shared" si="173"/>
        <v>136.77418811999996</v>
      </c>
    </row>
    <row r="454" spans="1:40" x14ac:dyDescent="0.25">
      <c r="A454" s="5" t="s">
        <v>811</v>
      </c>
      <c r="B454" s="5" t="s">
        <v>812</v>
      </c>
      <c r="C454" s="18">
        <v>3641.1346810300001</v>
      </c>
      <c r="D454" s="6">
        <v>5884.1297287300004</v>
      </c>
      <c r="E454" s="6">
        <f t="shared" si="174"/>
        <v>2242.9950477000002</v>
      </c>
      <c r="F454" s="21">
        <f t="shared" si="175"/>
        <v>0.61601540294178414</v>
      </c>
      <c r="G454" s="20">
        <v>28.849507948500001</v>
      </c>
      <c r="H454" s="20">
        <v>22.2111648132</v>
      </c>
      <c r="I454" s="19">
        <v>46199.222811500003</v>
      </c>
      <c r="K454" s="22">
        <f t="shared" si="163"/>
        <v>0</v>
      </c>
      <c r="L454" s="22">
        <f t="shared" si="164"/>
        <v>2242.9950477000002</v>
      </c>
      <c r="M454" s="22">
        <f t="shared" si="165"/>
        <v>0</v>
      </c>
      <c r="N454" s="22">
        <f t="shared" si="166"/>
        <v>0</v>
      </c>
      <c r="O454" s="22">
        <f t="shared" si="167"/>
        <v>0</v>
      </c>
      <c r="P454" s="22">
        <f t="shared" si="168"/>
        <v>0</v>
      </c>
      <c r="S454" s="3">
        <f t="shared" si="151"/>
        <v>0</v>
      </c>
      <c r="T454" s="3">
        <f t="shared" si="152"/>
        <v>3641.1346810300001</v>
      </c>
      <c r="U454" s="3">
        <f t="shared" si="153"/>
        <v>0</v>
      </c>
      <c r="V454" s="3">
        <f t="shared" si="154"/>
        <v>0</v>
      </c>
      <c r="W454" s="3">
        <f t="shared" si="155"/>
        <v>0</v>
      </c>
      <c r="X454" s="3">
        <f t="shared" si="156"/>
        <v>0</v>
      </c>
      <c r="AA454" s="3">
        <f t="shared" si="157"/>
        <v>0</v>
      </c>
      <c r="AB454" s="3">
        <f t="shared" si="158"/>
        <v>5884.1297287300004</v>
      </c>
      <c r="AC454" s="3">
        <f t="shared" si="159"/>
        <v>0</v>
      </c>
      <c r="AD454" s="3">
        <f t="shared" si="160"/>
        <v>0</v>
      </c>
      <c r="AE454" s="3">
        <f t="shared" si="161"/>
        <v>0</v>
      </c>
      <c r="AF454" s="3">
        <f t="shared" si="162"/>
        <v>0</v>
      </c>
      <c r="AJ454" s="3">
        <f t="shared" si="169"/>
        <v>0</v>
      </c>
      <c r="AK454" s="3">
        <f t="shared" si="170"/>
        <v>0</v>
      </c>
      <c r="AL454" s="3">
        <f t="shared" si="171"/>
        <v>2242.9950477000002</v>
      </c>
      <c r="AM454" s="3">
        <f t="shared" si="172"/>
        <v>0</v>
      </c>
      <c r="AN454" s="3">
        <f t="shared" si="173"/>
        <v>2242.9950477000002</v>
      </c>
    </row>
    <row r="455" spans="1:40" x14ac:dyDescent="0.25">
      <c r="A455" s="5" t="s">
        <v>813</v>
      </c>
      <c r="B455" s="5" t="s">
        <v>814</v>
      </c>
      <c r="C455" s="18">
        <v>1618.4789208100001</v>
      </c>
      <c r="D455" s="6">
        <v>3521.2619652399999</v>
      </c>
      <c r="E455" s="6">
        <f t="shared" si="174"/>
        <v>1902.7830444299998</v>
      </c>
      <c r="F455" s="21">
        <f t="shared" si="175"/>
        <v>1.1756613076416924</v>
      </c>
      <c r="G455" s="20">
        <v>34.349766473499997</v>
      </c>
      <c r="H455" s="20">
        <v>25.228659942699998</v>
      </c>
      <c r="I455" s="19">
        <v>52475.612680899998</v>
      </c>
      <c r="K455" s="22">
        <f t="shared" si="163"/>
        <v>0</v>
      </c>
      <c r="L455" s="22">
        <f t="shared" si="164"/>
        <v>0</v>
      </c>
      <c r="M455" s="22">
        <f t="shared" si="165"/>
        <v>1902.7830444299998</v>
      </c>
      <c r="N455" s="22">
        <f t="shared" si="166"/>
        <v>0</v>
      </c>
      <c r="O455" s="22">
        <f t="shared" si="167"/>
        <v>0</v>
      </c>
      <c r="P455" s="22">
        <f t="shared" si="168"/>
        <v>0</v>
      </c>
      <c r="S455" s="3">
        <f t="shared" si="151"/>
        <v>0</v>
      </c>
      <c r="T455" s="3">
        <f t="shared" si="152"/>
        <v>0</v>
      </c>
      <c r="U455" s="3">
        <f t="shared" si="153"/>
        <v>1618.4789208100001</v>
      </c>
      <c r="V455" s="3">
        <f t="shared" si="154"/>
        <v>0</v>
      </c>
      <c r="W455" s="3">
        <f t="shared" si="155"/>
        <v>0</v>
      </c>
      <c r="X455" s="3">
        <f t="shared" si="156"/>
        <v>0</v>
      </c>
      <c r="AA455" s="3">
        <f t="shared" si="157"/>
        <v>0</v>
      </c>
      <c r="AB455" s="3">
        <f t="shared" si="158"/>
        <v>0</v>
      </c>
      <c r="AC455" s="3">
        <f t="shared" si="159"/>
        <v>3521.2619652399999</v>
      </c>
      <c r="AD455" s="3">
        <f t="shared" si="160"/>
        <v>0</v>
      </c>
      <c r="AE455" s="3">
        <f t="shared" si="161"/>
        <v>0</v>
      </c>
      <c r="AF455" s="3">
        <f t="shared" si="162"/>
        <v>0</v>
      </c>
      <c r="AJ455" s="3">
        <f t="shared" si="169"/>
        <v>0</v>
      </c>
      <c r="AK455" s="3">
        <f t="shared" si="170"/>
        <v>0</v>
      </c>
      <c r="AL455" s="3">
        <f t="shared" si="171"/>
        <v>1902.7830444299998</v>
      </c>
      <c r="AM455" s="3">
        <f t="shared" si="172"/>
        <v>0</v>
      </c>
      <c r="AN455" s="3">
        <f t="shared" si="173"/>
        <v>0</v>
      </c>
    </row>
    <row r="456" spans="1:40" x14ac:dyDescent="0.25">
      <c r="A456" s="5" t="s">
        <v>815</v>
      </c>
      <c r="B456" s="5" t="s">
        <v>816</v>
      </c>
      <c r="C456" s="18">
        <v>333.114595651</v>
      </c>
      <c r="D456" s="6">
        <v>346.08116324500003</v>
      </c>
      <c r="E456" s="6">
        <f t="shared" si="174"/>
        <v>12.966567594000026</v>
      </c>
      <c r="F456" s="21">
        <f t="shared" si="175"/>
        <v>3.8925246036306788E-2</v>
      </c>
      <c r="G456" s="20">
        <v>14.853256357899999</v>
      </c>
      <c r="H456" s="20">
        <v>14.4801597015</v>
      </c>
      <c r="I456" s="19">
        <v>30118.7321792</v>
      </c>
      <c r="K456" s="22">
        <f t="shared" si="163"/>
        <v>0</v>
      </c>
      <c r="L456" s="22">
        <f t="shared" si="164"/>
        <v>12.966567594000026</v>
      </c>
      <c r="M456" s="22">
        <f t="shared" si="165"/>
        <v>0</v>
      </c>
      <c r="N456" s="22">
        <f t="shared" si="166"/>
        <v>0</v>
      </c>
      <c r="O456" s="22">
        <f t="shared" si="167"/>
        <v>0</v>
      </c>
      <c r="P456" s="22">
        <f t="shared" si="168"/>
        <v>0</v>
      </c>
      <c r="S456" s="3">
        <f t="shared" si="151"/>
        <v>0</v>
      </c>
      <c r="T456" s="3">
        <f t="shared" si="152"/>
        <v>333.114595651</v>
      </c>
      <c r="U456" s="3">
        <f t="shared" si="153"/>
        <v>0</v>
      </c>
      <c r="V456" s="3">
        <f t="shared" si="154"/>
        <v>0</v>
      </c>
      <c r="W456" s="3">
        <f t="shared" si="155"/>
        <v>0</v>
      </c>
      <c r="X456" s="3">
        <f t="shared" si="156"/>
        <v>0</v>
      </c>
      <c r="AA456" s="3">
        <f t="shared" si="157"/>
        <v>0</v>
      </c>
      <c r="AB456" s="3">
        <f t="shared" si="158"/>
        <v>346.08116324500003</v>
      </c>
      <c r="AC456" s="3">
        <f t="shared" si="159"/>
        <v>0</v>
      </c>
      <c r="AD456" s="3">
        <f t="shared" si="160"/>
        <v>0</v>
      </c>
      <c r="AE456" s="3">
        <f t="shared" si="161"/>
        <v>0</v>
      </c>
      <c r="AF456" s="3">
        <f t="shared" si="162"/>
        <v>0</v>
      </c>
      <c r="AJ456" s="3">
        <f t="shared" si="169"/>
        <v>0</v>
      </c>
      <c r="AK456" s="3">
        <f t="shared" si="170"/>
        <v>12.966567594000026</v>
      </c>
      <c r="AL456" s="3">
        <f t="shared" si="171"/>
        <v>12.966567594000026</v>
      </c>
      <c r="AM456" s="3">
        <f t="shared" si="172"/>
        <v>12.966567594000026</v>
      </c>
      <c r="AN456" s="3">
        <f t="shared" si="173"/>
        <v>12.966567594000026</v>
      </c>
    </row>
    <row r="457" spans="1:40" x14ac:dyDescent="0.25">
      <c r="A457" s="5" t="s">
        <v>817</v>
      </c>
      <c r="B457" s="5" t="s">
        <v>818</v>
      </c>
      <c r="C457" s="18">
        <v>5384.1759426899998</v>
      </c>
      <c r="D457" s="6">
        <v>13764.922979000001</v>
      </c>
      <c r="E457" s="6">
        <f t="shared" si="174"/>
        <v>8380.7470363100001</v>
      </c>
      <c r="F457" s="21">
        <f t="shared" si="175"/>
        <v>1.5565514807680814</v>
      </c>
      <c r="G457" s="20">
        <v>26.3677839578</v>
      </c>
      <c r="H457" s="20">
        <v>22.161440090700001</v>
      </c>
      <c r="I457" s="19">
        <v>46095.795388600003</v>
      </c>
      <c r="K457" s="22">
        <f t="shared" si="163"/>
        <v>0</v>
      </c>
      <c r="L457" s="22">
        <f t="shared" si="164"/>
        <v>8380.7470363100001</v>
      </c>
      <c r="M457" s="22">
        <f t="shared" si="165"/>
        <v>0</v>
      </c>
      <c r="N457" s="22">
        <f t="shared" si="166"/>
        <v>0</v>
      </c>
      <c r="O457" s="22">
        <f t="shared" si="167"/>
        <v>0</v>
      </c>
      <c r="P457" s="22">
        <f t="shared" si="168"/>
        <v>0</v>
      </c>
      <c r="S457" s="3">
        <f t="shared" si="151"/>
        <v>0</v>
      </c>
      <c r="T457" s="3">
        <f t="shared" si="152"/>
        <v>5384.1759426899998</v>
      </c>
      <c r="U457" s="3">
        <f t="shared" si="153"/>
        <v>0</v>
      </c>
      <c r="V457" s="3">
        <f t="shared" si="154"/>
        <v>0</v>
      </c>
      <c r="W457" s="3">
        <f t="shared" si="155"/>
        <v>0</v>
      </c>
      <c r="X457" s="3">
        <f t="shared" si="156"/>
        <v>0</v>
      </c>
      <c r="AA457" s="3">
        <f t="shared" si="157"/>
        <v>0</v>
      </c>
      <c r="AB457" s="3">
        <f t="shared" si="158"/>
        <v>13764.922979000001</v>
      </c>
      <c r="AC457" s="3">
        <f t="shared" si="159"/>
        <v>0</v>
      </c>
      <c r="AD457" s="3">
        <f t="shared" si="160"/>
        <v>0</v>
      </c>
      <c r="AE457" s="3">
        <f t="shared" si="161"/>
        <v>0</v>
      </c>
      <c r="AF457" s="3">
        <f t="shared" si="162"/>
        <v>0</v>
      </c>
      <c r="AJ457" s="3">
        <f t="shared" si="169"/>
        <v>0</v>
      </c>
      <c r="AK457" s="3">
        <f t="shared" si="170"/>
        <v>0</v>
      </c>
      <c r="AL457" s="3">
        <f t="shared" si="171"/>
        <v>8380.7470363100001</v>
      </c>
      <c r="AM457" s="3">
        <f t="shared" si="172"/>
        <v>0</v>
      </c>
      <c r="AN457" s="3">
        <f t="shared" si="173"/>
        <v>8380.7470363100001</v>
      </c>
    </row>
    <row r="458" spans="1:40" x14ac:dyDescent="0.25">
      <c r="A458" s="5" t="s">
        <v>819</v>
      </c>
      <c r="B458" s="5" t="s">
        <v>820</v>
      </c>
      <c r="C458" s="18">
        <v>8520.5630003599999</v>
      </c>
      <c r="D458" s="6">
        <v>9418.2212895499997</v>
      </c>
      <c r="E458" s="6">
        <f t="shared" si="174"/>
        <v>897.65828918999978</v>
      </c>
      <c r="F458" s="21">
        <f t="shared" si="175"/>
        <v>0.10535199248595112</v>
      </c>
      <c r="G458" s="20">
        <v>58.123198656900001</v>
      </c>
      <c r="H458" s="20">
        <v>52.443664331599997</v>
      </c>
      <c r="I458" s="19">
        <v>109082.82180999999</v>
      </c>
      <c r="K458" s="22">
        <f t="shared" si="163"/>
        <v>0</v>
      </c>
      <c r="L458" s="22">
        <f t="shared" si="164"/>
        <v>0</v>
      </c>
      <c r="M458" s="22">
        <f t="shared" si="165"/>
        <v>0</v>
      </c>
      <c r="N458" s="22">
        <f t="shared" si="166"/>
        <v>0</v>
      </c>
      <c r="O458" s="22">
        <f t="shared" si="167"/>
        <v>897.65828918999978</v>
      </c>
      <c r="P458" s="22">
        <f t="shared" si="168"/>
        <v>0</v>
      </c>
      <c r="S458" s="3">
        <f t="shared" si="151"/>
        <v>0</v>
      </c>
      <c r="T458" s="3">
        <f t="shared" si="152"/>
        <v>0</v>
      </c>
      <c r="U458" s="3">
        <f t="shared" si="153"/>
        <v>0</v>
      </c>
      <c r="V458" s="3">
        <f t="shared" si="154"/>
        <v>0</v>
      </c>
      <c r="W458" s="3">
        <f t="shared" si="155"/>
        <v>8520.5630003599999</v>
      </c>
      <c r="X458" s="3">
        <f t="shared" si="156"/>
        <v>0</v>
      </c>
      <c r="AA458" s="3">
        <f t="shared" si="157"/>
        <v>0</v>
      </c>
      <c r="AB458" s="3">
        <f t="shared" si="158"/>
        <v>0</v>
      </c>
      <c r="AC458" s="3">
        <f t="shared" si="159"/>
        <v>0</v>
      </c>
      <c r="AD458" s="3">
        <f t="shared" si="160"/>
        <v>0</v>
      </c>
      <c r="AE458" s="3">
        <f t="shared" si="161"/>
        <v>9418.2212895499997</v>
      </c>
      <c r="AF458" s="3">
        <f t="shared" si="162"/>
        <v>0</v>
      </c>
      <c r="AJ458" s="3">
        <f t="shared" si="169"/>
        <v>0</v>
      </c>
      <c r="AK458" s="3">
        <f t="shared" si="170"/>
        <v>0</v>
      </c>
      <c r="AL458" s="3">
        <f t="shared" si="171"/>
        <v>0</v>
      </c>
      <c r="AM458" s="3">
        <f t="shared" si="172"/>
        <v>0</v>
      </c>
      <c r="AN458" s="3">
        <f t="shared" si="173"/>
        <v>0</v>
      </c>
    </row>
    <row r="459" spans="1:40" x14ac:dyDescent="0.25">
      <c r="A459" s="5" t="s">
        <v>821</v>
      </c>
      <c r="B459" s="5" t="s">
        <v>822</v>
      </c>
      <c r="C459" s="18">
        <v>7525.8785617000003</v>
      </c>
      <c r="D459" s="6">
        <v>8541.0811574500003</v>
      </c>
      <c r="E459" s="6">
        <f t="shared" si="174"/>
        <v>1015.20259575</v>
      </c>
      <c r="F459" s="21">
        <f t="shared" si="175"/>
        <v>0.1348948946527618</v>
      </c>
      <c r="G459" s="20">
        <v>30.9322168922</v>
      </c>
      <c r="H459" s="20">
        <v>24.1141883853</v>
      </c>
      <c r="I459" s="19">
        <v>50157.511841300002</v>
      </c>
      <c r="K459" s="22">
        <f t="shared" si="163"/>
        <v>0</v>
      </c>
      <c r="L459" s="22">
        <f t="shared" si="164"/>
        <v>0</v>
      </c>
      <c r="M459" s="22">
        <f t="shared" si="165"/>
        <v>1015.20259575</v>
      </c>
      <c r="N459" s="22">
        <f t="shared" si="166"/>
        <v>0</v>
      </c>
      <c r="O459" s="22">
        <f t="shared" si="167"/>
        <v>0</v>
      </c>
      <c r="P459" s="22">
        <f t="shared" si="168"/>
        <v>0</v>
      </c>
      <c r="S459" s="3">
        <f t="shared" si="151"/>
        <v>0</v>
      </c>
      <c r="T459" s="3">
        <f t="shared" si="152"/>
        <v>0</v>
      </c>
      <c r="U459" s="3">
        <f t="shared" si="153"/>
        <v>7525.8785617000003</v>
      </c>
      <c r="V459" s="3">
        <f t="shared" si="154"/>
        <v>0</v>
      </c>
      <c r="W459" s="3">
        <f t="shared" si="155"/>
        <v>0</v>
      </c>
      <c r="X459" s="3">
        <f t="shared" si="156"/>
        <v>0</v>
      </c>
      <c r="AA459" s="3">
        <f t="shared" si="157"/>
        <v>0</v>
      </c>
      <c r="AB459" s="3">
        <f t="shared" si="158"/>
        <v>0</v>
      </c>
      <c r="AC459" s="3">
        <f t="shared" si="159"/>
        <v>8541.0811574500003</v>
      </c>
      <c r="AD459" s="3">
        <f t="shared" si="160"/>
        <v>0</v>
      </c>
      <c r="AE459" s="3">
        <f t="shared" si="161"/>
        <v>0</v>
      </c>
      <c r="AF459" s="3">
        <f t="shared" si="162"/>
        <v>0</v>
      </c>
      <c r="AJ459" s="3">
        <f t="shared" si="169"/>
        <v>0</v>
      </c>
      <c r="AK459" s="3">
        <f t="shared" si="170"/>
        <v>0</v>
      </c>
      <c r="AL459" s="3">
        <f t="shared" si="171"/>
        <v>1015.20259575</v>
      </c>
      <c r="AM459" s="3">
        <f t="shared" si="172"/>
        <v>0</v>
      </c>
      <c r="AN459" s="3">
        <f t="shared" si="173"/>
        <v>1015.20259575</v>
      </c>
    </row>
    <row r="460" spans="1:40" x14ac:dyDescent="0.25">
      <c r="A460" s="5" t="s">
        <v>823</v>
      </c>
      <c r="B460" s="5" t="s">
        <v>824</v>
      </c>
      <c r="C460" s="18">
        <v>665.92019380900001</v>
      </c>
      <c r="D460" s="6">
        <v>843.211895906</v>
      </c>
      <c r="E460" s="6">
        <f t="shared" si="174"/>
        <v>177.29170209699998</v>
      </c>
      <c r="F460" s="21">
        <f t="shared" si="175"/>
        <v>0.2662356596860479</v>
      </c>
      <c r="G460" s="20">
        <v>14.983198356999999</v>
      </c>
      <c r="H460" s="20">
        <v>14.1250666228</v>
      </c>
      <c r="I460" s="19">
        <v>29380.138575500001</v>
      </c>
      <c r="K460" s="22">
        <f t="shared" si="163"/>
        <v>0</v>
      </c>
      <c r="L460" s="22">
        <f t="shared" si="164"/>
        <v>177.29170209699998</v>
      </c>
      <c r="M460" s="22">
        <f t="shared" si="165"/>
        <v>0</v>
      </c>
      <c r="N460" s="22">
        <f t="shared" si="166"/>
        <v>0</v>
      </c>
      <c r="O460" s="22">
        <f t="shared" si="167"/>
        <v>0</v>
      </c>
      <c r="P460" s="22">
        <f t="shared" si="168"/>
        <v>0</v>
      </c>
      <c r="S460" s="3">
        <f t="shared" si="151"/>
        <v>0</v>
      </c>
      <c r="T460" s="3">
        <f t="shared" si="152"/>
        <v>665.92019380900001</v>
      </c>
      <c r="U460" s="3">
        <f t="shared" si="153"/>
        <v>0</v>
      </c>
      <c r="V460" s="3">
        <f t="shared" si="154"/>
        <v>0</v>
      </c>
      <c r="W460" s="3">
        <f t="shared" si="155"/>
        <v>0</v>
      </c>
      <c r="X460" s="3">
        <f t="shared" si="156"/>
        <v>0</v>
      </c>
      <c r="AA460" s="3">
        <f t="shared" si="157"/>
        <v>0</v>
      </c>
      <c r="AB460" s="3">
        <f t="shared" si="158"/>
        <v>843.211895906</v>
      </c>
      <c r="AC460" s="3">
        <f t="shared" si="159"/>
        <v>0</v>
      </c>
      <c r="AD460" s="3">
        <f t="shared" si="160"/>
        <v>0</v>
      </c>
      <c r="AE460" s="3">
        <f t="shared" si="161"/>
        <v>0</v>
      </c>
      <c r="AF460" s="3">
        <f t="shared" si="162"/>
        <v>0</v>
      </c>
      <c r="AJ460" s="3">
        <f t="shared" si="169"/>
        <v>0</v>
      </c>
      <c r="AK460" s="3">
        <f t="shared" si="170"/>
        <v>177.29170209699998</v>
      </c>
      <c r="AL460" s="3">
        <f t="shared" si="171"/>
        <v>177.29170209699998</v>
      </c>
      <c r="AM460" s="3">
        <f t="shared" si="172"/>
        <v>177.29170209699998</v>
      </c>
      <c r="AN460" s="3">
        <f t="shared" si="173"/>
        <v>177.29170209699998</v>
      </c>
    </row>
    <row r="461" spans="1:40" x14ac:dyDescent="0.25">
      <c r="A461" s="5" t="s">
        <v>825</v>
      </c>
      <c r="B461" s="5" t="s">
        <v>826</v>
      </c>
      <c r="C461" s="18">
        <v>27.898017473100001</v>
      </c>
      <c r="D461" s="6">
        <v>64.722325056000003</v>
      </c>
      <c r="E461" s="6">
        <f t="shared" si="174"/>
        <v>36.824307582900005</v>
      </c>
      <c r="F461" s="21">
        <f t="shared" si="175"/>
        <v>1.3199614495333571</v>
      </c>
      <c r="G461" s="20">
        <v>13.9641815211</v>
      </c>
      <c r="H461" s="20">
        <v>11.560869924</v>
      </c>
      <c r="I461" s="19">
        <v>24046.6094419</v>
      </c>
      <c r="K461" s="22">
        <f t="shared" si="163"/>
        <v>36.824307582900005</v>
      </c>
      <c r="L461" s="22">
        <f t="shared" si="164"/>
        <v>0</v>
      </c>
      <c r="M461" s="22">
        <f t="shared" si="165"/>
        <v>0</v>
      </c>
      <c r="N461" s="22">
        <f t="shared" si="166"/>
        <v>0</v>
      </c>
      <c r="O461" s="22">
        <f t="shared" si="167"/>
        <v>0</v>
      </c>
      <c r="P461" s="22">
        <f t="shared" si="168"/>
        <v>0</v>
      </c>
      <c r="S461" s="3">
        <f t="shared" si="151"/>
        <v>27.898017473100001</v>
      </c>
      <c r="T461" s="3">
        <f t="shared" si="152"/>
        <v>0</v>
      </c>
      <c r="U461" s="3">
        <f t="shared" si="153"/>
        <v>0</v>
      </c>
      <c r="V461" s="3">
        <f t="shared" si="154"/>
        <v>0</v>
      </c>
      <c r="W461" s="3">
        <f t="shared" si="155"/>
        <v>0</v>
      </c>
      <c r="X461" s="3">
        <f t="shared" si="156"/>
        <v>0</v>
      </c>
      <c r="AA461" s="3">
        <f t="shared" si="157"/>
        <v>64.722325056000003</v>
      </c>
      <c r="AB461" s="3">
        <f t="shared" si="158"/>
        <v>0</v>
      </c>
      <c r="AC461" s="3">
        <f t="shared" si="159"/>
        <v>0</v>
      </c>
      <c r="AD461" s="3">
        <f t="shared" si="160"/>
        <v>0</v>
      </c>
      <c r="AE461" s="3">
        <f t="shared" si="161"/>
        <v>0</v>
      </c>
      <c r="AF461" s="3">
        <f t="shared" si="162"/>
        <v>0</v>
      </c>
      <c r="AJ461" s="3">
        <f t="shared" si="169"/>
        <v>36.824307582900005</v>
      </c>
      <c r="AK461" s="3">
        <f t="shared" si="170"/>
        <v>36.824307582900005</v>
      </c>
      <c r="AL461" s="3">
        <f t="shared" si="171"/>
        <v>36.824307582900005</v>
      </c>
      <c r="AM461" s="3">
        <f t="shared" si="172"/>
        <v>36.824307582900005</v>
      </c>
      <c r="AN461" s="3">
        <f t="shared" si="173"/>
        <v>36.824307582900005</v>
      </c>
    </row>
    <row r="462" spans="1:40" x14ac:dyDescent="0.25">
      <c r="A462" s="5" t="s">
        <v>827</v>
      </c>
      <c r="B462" s="5" t="s">
        <v>828</v>
      </c>
      <c r="C462" s="18">
        <v>1107.1473323099999</v>
      </c>
      <c r="D462" s="6">
        <v>1132.66347931</v>
      </c>
      <c r="E462" s="6">
        <f t="shared" si="174"/>
        <v>25.516147000000046</v>
      </c>
      <c r="F462" s="21">
        <f t="shared" si="175"/>
        <v>2.3046749294659868E-2</v>
      </c>
      <c r="G462" s="20">
        <v>41.407744890799997</v>
      </c>
      <c r="H462" s="20">
        <v>25.4247002249</v>
      </c>
      <c r="I462" s="19">
        <v>52883.376467900001</v>
      </c>
      <c r="K462" s="22">
        <f t="shared" si="163"/>
        <v>0</v>
      </c>
      <c r="L462" s="22">
        <f t="shared" si="164"/>
        <v>0</v>
      </c>
      <c r="M462" s="22">
        <f t="shared" si="165"/>
        <v>25.516147000000046</v>
      </c>
      <c r="N462" s="22">
        <f t="shared" si="166"/>
        <v>0</v>
      </c>
      <c r="O462" s="22">
        <f t="shared" si="167"/>
        <v>0</v>
      </c>
      <c r="P462" s="22">
        <f t="shared" si="168"/>
        <v>0</v>
      </c>
      <c r="S462" s="3">
        <f t="shared" si="151"/>
        <v>0</v>
      </c>
      <c r="T462" s="3">
        <f t="shared" si="152"/>
        <v>0</v>
      </c>
      <c r="U462" s="3">
        <f t="shared" si="153"/>
        <v>1107.1473323099999</v>
      </c>
      <c r="V462" s="3">
        <f t="shared" si="154"/>
        <v>0</v>
      </c>
      <c r="W462" s="3">
        <f t="shared" si="155"/>
        <v>0</v>
      </c>
      <c r="X462" s="3">
        <f t="shared" si="156"/>
        <v>0</v>
      </c>
      <c r="AA462" s="3">
        <f t="shared" si="157"/>
        <v>0</v>
      </c>
      <c r="AB462" s="3">
        <f t="shared" si="158"/>
        <v>0</v>
      </c>
      <c r="AC462" s="3">
        <f t="shared" si="159"/>
        <v>1132.66347931</v>
      </c>
      <c r="AD462" s="3">
        <f t="shared" si="160"/>
        <v>0</v>
      </c>
      <c r="AE462" s="3">
        <f t="shared" si="161"/>
        <v>0</v>
      </c>
      <c r="AF462" s="3">
        <f t="shared" si="162"/>
        <v>0</v>
      </c>
      <c r="AJ462" s="3">
        <f t="shared" si="169"/>
        <v>0</v>
      </c>
      <c r="AK462" s="3">
        <f t="shared" si="170"/>
        <v>0</v>
      </c>
      <c r="AL462" s="3">
        <f t="shared" si="171"/>
        <v>25.516147000000046</v>
      </c>
      <c r="AM462" s="3">
        <f t="shared" si="172"/>
        <v>0</v>
      </c>
      <c r="AN462" s="3">
        <f t="shared" si="173"/>
        <v>0</v>
      </c>
    </row>
    <row r="463" spans="1:40" x14ac:dyDescent="0.25">
      <c r="A463" s="5" t="s">
        <v>829</v>
      </c>
      <c r="B463" s="5" t="s">
        <v>830</v>
      </c>
      <c r="C463" s="18">
        <v>3718.9059559399998</v>
      </c>
      <c r="D463" s="6">
        <v>4495.4815989899998</v>
      </c>
      <c r="E463" s="6">
        <f t="shared" si="174"/>
        <v>776.57564305000005</v>
      </c>
      <c r="F463" s="21">
        <f t="shared" si="175"/>
        <v>0.2088183063111933</v>
      </c>
      <c r="G463" s="20">
        <v>25.733887058400001</v>
      </c>
      <c r="H463" s="20">
        <v>19.921298917800002</v>
      </c>
      <c r="I463" s="19">
        <v>41436.301748999998</v>
      </c>
      <c r="K463" s="22">
        <f t="shared" si="163"/>
        <v>0</v>
      </c>
      <c r="L463" s="22">
        <f t="shared" si="164"/>
        <v>776.57564305000005</v>
      </c>
      <c r="M463" s="22">
        <f t="shared" si="165"/>
        <v>0</v>
      </c>
      <c r="N463" s="22">
        <f t="shared" si="166"/>
        <v>0</v>
      </c>
      <c r="O463" s="22">
        <f t="shared" si="167"/>
        <v>0</v>
      </c>
      <c r="P463" s="22">
        <f t="shared" si="168"/>
        <v>0</v>
      </c>
      <c r="S463" s="3">
        <f t="shared" si="151"/>
        <v>0</v>
      </c>
      <c r="T463" s="3">
        <f t="shared" si="152"/>
        <v>3718.9059559399998</v>
      </c>
      <c r="U463" s="3">
        <f t="shared" si="153"/>
        <v>0</v>
      </c>
      <c r="V463" s="3">
        <f t="shared" si="154"/>
        <v>0</v>
      </c>
      <c r="W463" s="3">
        <f t="shared" si="155"/>
        <v>0</v>
      </c>
      <c r="X463" s="3">
        <f t="shared" si="156"/>
        <v>0</v>
      </c>
      <c r="AA463" s="3">
        <f t="shared" si="157"/>
        <v>0</v>
      </c>
      <c r="AB463" s="3">
        <f t="shared" si="158"/>
        <v>4495.4815989899998</v>
      </c>
      <c r="AC463" s="3">
        <f t="shared" si="159"/>
        <v>0</v>
      </c>
      <c r="AD463" s="3">
        <f t="shared" si="160"/>
        <v>0</v>
      </c>
      <c r="AE463" s="3">
        <f t="shared" si="161"/>
        <v>0</v>
      </c>
      <c r="AF463" s="3">
        <f t="shared" si="162"/>
        <v>0</v>
      </c>
      <c r="AJ463" s="3">
        <f t="shared" si="169"/>
        <v>0</v>
      </c>
      <c r="AK463" s="3">
        <f t="shared" si="170"/>
        <v>776.57564305000005</v>
      </c>
      <c r="AL463" s="3">
        <f t="shared" si="171"/>
        <v>776.57564305000005</v>
      </c>
      <c r="AM463" s="3">
        <f t="shared" si="172"/>
        <v>0</v>
      </c>
      <c r="AN463" s="3">
        <f t="shared" si="173"/>
        <v>776.57564305000005</v>
      </c>
    </row>
    <row r="464" spans="1:40" x14ac:dyDescent="0.25">
      <c r="A464" s="5" t="s">
        <v>831</v>
      </c>
      <c r="B464" s="5" t="s">
        <v>832</v>
      </c>
      <c r="C464" s="18">
        <v>1041.1321654599999</v>
      </c>
      <c r="D464" s="6">
        <v>1104.19046174</v>
      </c>
      <c r="E464" s="6">
        <f t="shared" si="174"/>
        <v>63.05829628000015</v>
      </c>
      <c r="F464" s="21">
        <f t="shared" si="175"/>
        <v>6.0567042659890657E-2</v>
      </c>
      <c r="G464" s="20">
        <v>56.363794089499997</v>
      </c>
      <c r="H464" s="20">
        <v>55.446525222699997</v>
      </c>
      <c r="I464" s="19">
        <v>115328.772463</v>
      </c>
      <c r="K464" s="22">
        <f t="shared" si="163"/>
        <v>0</v>
      </c>
      <c r="L464" s="22">
        <f t="shared" si="164"/>
        <v>0</v>
      </c>
      <c r="M464" s="22">
        <f t="shared" si="165"/>
        <v>0</v>
      </c>
      <c r="N464" s="22">
        <f t="shared" si="166"/>
        <v>0</v>
      </c>
      <c r="O464" s="22">
        <f t="shared" si="167"/>
        <v>63.05829628000015</v>
      </c>
      <c r="P464" s="22">
        <f t="shared" si="168"/>
        <v>0</v>
      </c>
      <c r="S464" s="3">
        <f t="shared" si="151"/>
        <v>0</v>
      </c>
      <c r="T464" s="3">
        <f t="shared" si="152"/>
        <v>0</v>
      </c>
      <c r="U464" s="3">
        <f t="shared" si="153"/>
        <v>0</v>
      </c>
      <c r="V464" s="3">
        <f t="shared" si="154"/>
        <v>0</v>
      </c>
      <c r="W464" s="3">
        <f t="shared" si="155"/>
        <v>1041.1321654599999</v>
      </c>
      <c r="X464" s="3">
        <f t="shared" si="156"/>
        <v>0</v>
      </c>
      <c r="AA464" s="3">
        <f t="shared" si="157"/>
        <v>0</v>
      </c>
      <c r="AB464" s="3">
        <f t="shared" si="158"/>
        <v>0</v>
      </c>
      <c r="AC464" s="3">
        <f t="shared" si="159"/>
        <v>0</v>
      </c>
      <c r="AD464" s="3">
        <f t="shared" si="160"/>
        <v>0</v>
      </c>
      <c r="AE464" s="3">
        <f t="shared" si="161"/>
        <v>1104.19046174</v>
      </c>
      <c r="AF464" s="3">
        <f t="shared" si="162"/>
        <v>0</v>
      </c>
      <c r="AJ464" s="3">
        <f t="shared" si="169"/>
        <v>0</v>
      </c>
      <c r="AK464" s="3">
        <f t="shared" si="170"/>
        <v>0</v>
      </c>
      <c r="AL464" s="3">
        <f t="shared" si="171"/>
        <v>0</v>
      </c>
      <c r="AM464" s="3">
        <f t="shared" si="172"/>
        <v>0</v>
      </c>
      <c r="AN464" s="3">
        <f t="shared" si="173"/>
        <v>0</v>
      </c>
    </row>
    <row r="465" spans="1:40" x14ac:dyDescent="0.25">
      <c r="A465" s="5" t="s">
        <v>833</v>
      </c>
      <c r="B465" s="5" t="s">
        <v>834</v>
      </c>
      <c r="C465" s="18">
        <v>2087.2657835800001</v>
      </c>
      <c r="D465" s="6">
        <v>1174.8901611599999</v>
      </c>
      <c r="E465" s="6">
        <f t="shared" si="174"/>
        <v>-912.37562242000013</v>
      </c>
      <c r="F465" s="21">
        <f t="shared" si="175"/>
        <v>-0.4371152105292157</v>
      </c>
      <c r="G465" s="20">
        <v>17.967428224999999</v>
      </c>
      <c r="H465" s="20">
        <v>14.794936188299999</v>
      </c>
      <c r="I465" s="19">
        <v>30773.467271699999</v>
      </c>
      <c r="K465" s="22">
        <f t="shared" si="163"/>
        <v>0</v>
      </c>
      <c r="L465" s="22">
        <f t="shared" si="164"/>
        <v>-912.37562242000013</v>
      </c>
      <c r="M465" s="22">
        <f t="shared" si="165"/>
        <v>0</v>
      </c>
      <c r="N465" s="22">
        <f t="shared" si="166"/>
        <v>0</v>
      </c>
      <c r="O465" s="22">
        <f t="shared" si="167"/>
        <v>0</v>
      </c>
      <c r="P465" s="22">
        <f t="shared" si="168"/>
        <v>0</v>
      </c>
      <c r="S465" s="3">
        <f t="shared" si="151"/>
        <v>0</v>
      </c>
      <c r="T465" s="3">
        <f t="shared" si="152"/>
        <v>2087.2657835800001</v>
      </c>
      <c r="U465" s="3">
        <f t="shared" si="153"/>
        <v>0</v>
      </c>
      <c r="V465" s="3">
        <f t="shared" si="154"/>
        <v>0</v>
      </c>
      <c r="W465" s="3">
        <f t="shared" si="155"/>
        <v>0</v>
      </c>
      <c r="X465" s="3">
        <f t="shared" si="156"/>
        <v>0</v>
      </c>
      <c r="AA465" s="3">
        <f t="shared" si="157"/>
        <v>0</v>
      </c>
      <c r="AB465" s="3">
        <f t="shared" si="158"/>
        <v>1174.8901611599999</v>
      </c>
      <c r="AC465" s="3">
        <f t="shared" si="159"/>
        <v>0</v>
      </c>
      <c r="AD465" s="3">
        <f t="shared" si="160"/>
        <v>0</v>
      </c>
      <c r="AE465" s="3">
        <f t="shared" si="161"/>
        <v>0</v>
      </c>
      <c r="AF465" s="3">
        <f t="shared" si="162"/>
        <v>0</v>
      </c>
      <c r="AJ465" s="3">
        <f t="shared" si="169"/>
        <v>0</v>
      </c>
      <c r="AK465" s="3">
        <f t="shared" si="170"/>
        <v>-912.37562242000013</v>
      </c>
      <c r="AL465" s="3">
        <f t="shared" si="171"/>
        <v>-912.37562242000013</v>
      </c>
      <c r="AM465" s="3">
        <f t="shared" si="172"/>
        <v>-912.37562242000013</v>
      </c>
      <c r="AN465" s="3">
        <f t="shared" si="173"/>
        <v>-912.37562242000013</v>
      </c>
    </row>
    <row r="466" spans="1:40" x14ac:dyDescent="0.25">
      <c r="A466" s="5" t="s">
        <v>835</v>
      </c>
      <c r="B466" s="5" t="s">
        <v>836</v>
      </c>
      <c r="C466" s="18">
        <v>571.34637474500005</v>
      </c>
      <c r="D466" s="6">
        <v>417.64001978499999</v>
      </c>
      <c r="E466" s="6">
        <f t="shared" si="174"/>
        <v>-153.70635496000006</v>
      </c>
      <c r="F466" s="21">
        <f t="shared" si="175"/>
        <v>-0.26902481883883728</v>
      </c>
      <c r="G466" s="20">
        <v>12.444631167600001</v>
      </c>
      <c r="H466" s="20">
        <v>12.9821315909</v>
      </c>
      <c r="I466" s="19">
        <v>27002.833709099999</v>
      </c>
      <c r="K466" s="22">
        <f t="shared" si="163"/>
        <v>0</v>
      </c>
      <c r="L466" s="22">
        <f t="shared" si="164"/>
        <v>-153.70635496000006</v>
      </c>
      <c r="M466" s="22">
        <f t="shared" si="165"/>
        <v>0</v>
      </c>
      <c r="N466" s="22">
        <f t="shared" si="166"/>
        <v>0</v>
      </c>
      <c r="O466" s="22">
        <f t="shared" si="167"/>
        <v>0</v>
      </c>
      <c r="P466" s="22">
        <f t="shared" si="168"/>
        <v>0</v>
      </c>
      <c r="S466" s="3">
        <f t="shared" si="151"/>
        <v>0</v>
      </c>
      <c r="T466" s="3">
        <f t="shared" si="152"/>
        <v>571.34637474500005</v>
      </c>
      <c r="U466" s="3">
        <f t="shared" si="153"/>
        <v>0</v>
      </c>
      <c r="V466" s="3">
        <f t="shared" si="154"/>
        <v>0</v>
      </c>
      <c r="W466" s="3">
        <f t="shared" si="155"/>
        <v>0</v>
      </c>
      <c r="X466" s="3">
        <f t="shared" si="156"/>
        <v>0</v>
      </c>
      <c r="AA466" s="3">
        <f t="shared" si="157"/>
        <v>0</v>
      </c>
      <c r="AB466" s="3">
        <f t="shared" si="158"/>
        <v>417.64001978499999</v>
      </c>
      <c r="AC466" s="3">
        <f t="shared" si="159"/>
        <v>0</v>
      </c>
      <c r="AD466" s="3">
        <f t="shared" si="160"/>
        <v>0</v>
      </c>
      <c r="AE466" s="3">
        <f t="shared" si="161"/>
        <v>0</v>
      </c>
      <c r="AF466" s="3">
        <f t="shared" si="162"/>
        <v>0</v>
      </c>
      <c r="AJ466" s="3">
        <f t="shared" si="169"/>
        <v>-153.70635496000006</v>
      </c>
      <c r="AK466" s="3">
        <f t="shared" si="170"/>
        <v>-153.70635496000006</v>
      </c>
      <c r="AL466" s="3">
        <f t="shared" si="171"/>
        <v>-153.70635496000006</v>
      </c>
      <c r="AM466" s="3">
        <f t="shared" si="172"/>
        <v>-153.70635496000006</v>
      </c>
      <c r="AN466" s="3">
        <f t="shared" si="173"/>
        <v>-153.70635496000006</v>
      </c>
    </row>
    <row r="467" spans="1:40" x14ac:dyDescent="0.25">
      <c r="A467" s="5" t="s">
        <v>837</v>
      </c>
      <c r="B467" s="5" t="s">
        <v>838</v>
      </c>
      <c r="C467" s="18">
        <v>955.46968261500001</v>
      </c>
      <c r="D467" s="6">
        <v>1191.86878613</v>
      </c>
      <c r="E467" s="6">
        <f t="shared" si="174"/>
        <v>236.39910351499998</v>
      </c>
      <c r="F467" s="21">
        <f t="shared" si="175"/>
        <v>0.24741664525451551</v>
      </c>
      <c r="G467" s="20">
        <v>20.0292967478</v>
      </c>
      <c r="H467" s="20">
        <v>18.615660324299999</v>
      </c>
      <c r="I467" s="19">
        <v>38720.573474500001</v>
      </c>
      <c r="K467" s="22">
        <f t="shared" si="163"/>
        <v>0</v>
      </c>
      <c r="L467" s="22">
        <f t="shared" si="164"/>
        <v>236.39910351499998</v>
      </c>
      <c r="M467" s="22">
        <f t="shared" si="165"/>
        <v>0</v>
      </c>
      <c r="N467" s="22">
        <f t="shared" si="166"/>
        <v>0</v>
      </c>
      <c r="O467" s="22">
        <f t="shared" si="167"/>
        <v>0</v>
      </c>
      <c r="P467" s="22">
        <f t="shared" si="168"/>
        <v>0</v>
      </c>
      <c r="S467" s="3">
        <f t="shared" si="151"/>
        <v>0</v>
      </c>
      <c r="T467" s="3">
        <f t="shared" si="152"/>
        <v>955.46968261500001</v>
      </c>
      <c r="U467" s="3">
        <f t="shared" si="153"/>
        <v>0</v>
      </c>
      <c r="V467" s="3">
        <f t="shared" si="154"/>
        <v>0</v>
      </c>
      <c r="W467" s="3">
        <f t="shared" si="155"/>
        <v>0</v>
      </c>
      <c r="X467" s="3">
        <f t="shared" si="156"/>
        <v>0</v>
      </c>
      <c r="AA467" s="3">
        <f t="shared" si="157"/>
        <v>0</v>
      </c>
      <c r="AB467" s="3">
        <f t="shared" si="158"/>
        <v>1191.86878613</v>
      </c>
      <c r="AC467" s="3">
        <f t="shared" si="159"/>
        <v>0</v>
      </c>
      <c r="AD467" s="3">
        <f t="shared" si="160"/>
        <v>0</v>
      </c>
      <c r="AE467" s="3">
        <f t="shared" si="161"/>
        <v>0</v>
      </c>
      <c r="AF467" s="3">
        <f t="shared" si="162"/>
        <v>0</v>
      </c>
      <c r="AJ467" s="3">
        <f t="shared" si="169"/>
        <v>0</v>
      </c>
      <c r="AK467" s="3">
        <f t="shared" si="170"/>
        <v>236.39910351499998</v>
      </c>
      <c r="AL467" s="3">
        <f t="shared" si="171"/>
        <v>236.39910351499998</v>
      </c>
      <c r="AM467" s="3">
        <f t="shared" si="172"/>
        <v>0</v>
      </c>
      <c r="AN467" s="3">
        <f t="shared" si="173"/>
        <v>236.39910351499998</v>
      </c>
    </row>
    <row r="468" spans="1:40" x14ac:dyDescent="0.25">
      <c r="A468" s="5" t="s">
        <v>839</v>
      </c>
      <c r="B468" s="5" t="s">
        <v>840</v>
      </c>
      <c r="C468" s="18">
        <v>8621.3842050999992</v>
      </c>
      <c r="D468" s="6">
        <v>10774.746722</v>
      </c>
      <c r="E468" s="6">
        <f t="shared" si="174"/>
        <v>2153.3625169000006</v>
      </c>
      <c r="F468" s="21">
        <f t="shared" si="175"/>
        <v>0.24976992854884883</v>
      </c>
      <c r="G468" s="20">
        <v>32.570265409500003</v>
      </c>
      <c r="H468" s="20">
        <v>30.863070538799999</v>
      </c>
      <c r="I468" s="19">
        <v>64195.186720700003</v>
      </c>
      <c r="K468" s="22">
        <f t="shared" si="163"/>
        <v>0</v>
      </c>
      <c r="L468" s="22">
        <f t="shared" si="164"/>
        <v>0</v>
      </c>
      <c r="M468" s="22">
        <f t="shared" si="165"/>
        <v>2153.3625169000006</v>
      </c>
      <c r="N468" s="22">
        <f t="shared" si="166"/>
        <v>0</v>
      </c>
      <c r="O468" s="22">
        <f t="shared" si="167"/>
        <v>0</v>
      </c>
      <c r="P468" s="22">
        <f t="shared" si="168"/>
        <v>0</v>
      </c>
      <c r="S468" s="3">
        <f t="shared" si="151"/>
        <v>0</v>
      </c>
      <c r="T468" s="3">
        <f t="shared" si="152"/>
        <v>0</v>
      </c>
      <c r="U468" s="3">
        <f t="shared" si="153"/>
        <v>8621.3842050999992</v>
      </c>
      <c r="V468" s="3">
        <f t="shared" si="154"/>
        <v>0</v>
      </c>
      <c r="W468" s="3">
        <f t="shared" si="155"/>
        <v>0</v>
      </c>
      <c r="X468" s="3">
        <f t="shared" si="156"/>
        <v>0</v>
      </c>
      <c r="AA468" s="3">
        <f t="shared" si="157"/>
        <v>0</v>
      </c>
      <c r="AB468" s="3">
        <f t="shared" si="158"/>
        <v>0</v>
      </c>
      <c r="AC468" s="3">
        <f t="shared" si="159"/>
        <v>10774.746722</v>
      </c>
      <c r="AD468" s="3">
        <f t="shared" si="160"/>
        <v>0</v>
      </c>
      <c r="AE468" s="3">
        <f t="shared" si="161"/>
        <v>0</v>
      </c>
      <c r="AF468" s="3">
        <f t="shared" si="162"/>
        <v>0</v>
      </c>
      <c r="AJ468" s="3">
        <f t="shared" si="169"/>
        <v>0</v>
      </c>
      <c r="AK468" s="3">
        <f t="shared" si="170"/>
        <v>0</v>
      </c>
      <c r="AL468" s="3">
        <f t="shared" si="171"/>
        <v>0</v>
      </c>
      <c r="AM468" s="3">
        <f t="shared" si="172"/>
        <v>0</v>
      </c>
      <c r="AN468" s="3">
        <f t="shared" si="173"/>
        <v>0</v>
      </c>
    </row>
    <row r="469" spans="1:40" x14ac:dyDescent="0.25">
      <c r="A469" s="5" t="s">
        <v>841</v>
      </c>
      <c r="B469" s="5" t="s">
        <v>842</v>
      </c>
      <c r="C469" s="18">
        <v>517.17006180299995</v>
      </c>
      <c r="D469" s="6">
        <v>278.39084044700002</v>
      </c>
      <c r="E469" s="6">
        <f t="shared" si="174"/>
        <v>-238.77922135599994</v>
      </c>
      <c r="F469" s="21">
        <f t="shared" si="175"/>
        <v>-0.46170348786924859</v>
      </c>
      <c r="G469" s="20">
        <v>13.0688542379</v>
      </c>
      <c r="H469" s="20">
        <v>13.070791809299999</v>
      </c>
      <c r="I469" s="19">
        <v>27187.246963400001</v>
      </c>
      <c r="K469" s="22">
        <f t="shared" si="163"/>
        <v>0</v>
      </c>
      <c r="L469" s="22">
        <f t="shared" si="164"/>
        <v>-238.77922135599994</v>
      </c>
      <c r="M469" s="22">
        <f t="shared" si="165"/>
        <v>0</v>
      </c>
      <c r="N469" s="22">
        <f t="shared" si="166"/>
        <v>0</v>
      </c>
      <c r="O469" s="22">
        <f t="shared" si="167"/>
        <v>0</v>
      </c>
      <c r="P469" s="22">
        <f t="shared" si="168"/>
        <v>0</v>
      </c>
      <c r="S469" s="3">
        <f t="shared" si="151"/>
        <v>0</v>
      </c>
      <c r="T469" s="3">
        <f t="shared" si="152"/>
        <v>517.17006180299995</v>
      </c>
      <c r="U469" s="3">
        <f t="shared" si="153"/>
        <v>0</v>
      </c>
      <c r="V469" s="3">
        <f t="shared" si="154"/>
        <v>0</v>
      </c>
      <c r="W469" s="3">
        <f t="shared" si="155"/>
        <v>0</v>
      </c>
      <c r="X469" s="3">
        <f t="shared" si="156"/>
        <v>0</v>
      </c>
      <c r="AA469" s="3">
        <f t="shared" si="157"/>
        <v>0</v>
      </c>
      <c r="AB469" s="3">
        <f t="shared" si="158"/>
        <v>278.39084044700002</v>
      </c>
      <c r="AC469" s="3">
        <f t="shared" si="159"/>
        <v>0</v>
      </c>
      <c r="AD469" s="3">
        <f t="shared" si="160"/>
        <v>0</v>
      </c>
      <c r="AE469" s="3">
        <f t="shared" si="161"/>
        <v>0</v>
      </c>
      <c r="AF469" s="3">
        <f t="shared" si="162"/>
        <v>0</v>
      </c>
      <c r="AJ469" s="3">
        <f t="shared" si="169"/>
        <v>0</v>
      </c>
      <c r="AK469" s="3">
        <f t="shared" si="170"/>
        <v>-238.77922135599994</v>
      </c>
      <c r="AL469" s="3">
        <f t="shared" si="171"/>
        <v>-238.77922135599994</v>
      </c>
      <c r="AM469" s="3">
        <f t="shared" si="172"/>
        <v>-238.77922135599994</v>
      </c>
      <c r="AN469" s="3">
        <f t="shared" si="173"/>
        <v>-238.77922135599994</v>
      </c>
    </row>
    <row r="470" spans="1:40" x14ac:dyDescent="0.25">
      <c r="A470" s="5" t="s">
        <v>843</v>
      </c>
      <c r="B470" s="5" t="s">
        <v>844</v>
      </c>
      <c r="C470" s="18">
        <v>65.622716492999999</v>
      </c>
      <c r="D470" s="6">
        <v>27.901086380399999</v>
      </c>
      <c r="E470" s="6">
        <f t="shared" si="174"/>
        <v>-37.721630112599996</v>
      </c>
      <c r="F470" s="21">
        <f t="shared" si="175"/>
        <v>-0.57482579400113343</v>
      </c>
      <c r="G470" s="20">
        <v>28.261132508100001</v>
      </c>
      <c r="H470" s="20">
        <v>25.7928747572</v>
      </c>
      <c r="I470" s="19">
        <v>53649.179494900003</v>
      </c>
      <c r="K470" s="22">
        <f t="shared" si="163"/>
        <v>0</v>
      </c>
      <c r="L470" s="22">
        <f t="shared" si="164"/>
        <v>0</v>
      </c>
      <c r="M470" s="22">
        <f t="shared" si="165"/>
        <v>-37.721630112599996</v>
      </c>
      <c r="N470" s="22">
        <f t="shared" si="166"/>
        <v>0</v>
      </c>
      <c r="O470" s="22">
        <f t="shared" si="167"/>
        <v>0</v>
      </c>
      <c r="P470" s="22">
        <f t="shared" si="168"/>
        <v>0</v>
      </c>
      <c r="S470" s="3">
        <f t="shared" si="151"/>
        <v>0</v>
      </c>
      <c r="T470" s="3">
        <f t="shared" si="152"/>
        <v>0</v>
      </c>
      <c r="U470" s="3">
        <f t="shared" si="153"/>
        <v>65.622716492999999</v>
      </c>
      <c r="V470" s="3">
        <f t="shared" si="154"/>
        <v>0</v>
      </c>
      <c r="W470" s="3">
        <f t="shared" si="155"/>
        <v>0</v>
      </c>
      <c r="X470" s="3">
        <f t="shared" si="156"/>
        <v>0</v>
      </c>
      <c r="AA470" s="3">
        <f t="shared" si="157"/>
        <v>0</v>
      </c>
      <c r="AB470" s="3">
        <f t="shared" si="158"/>
        <v>0</v>
      </c>
      <c r="AC470" s="3">
        <f t="shared" si="159"/>
        <v>27.901086380399999</v>
      </c>
      <c r="AD470" s="3">
        <f t="shared" si="160"/>
        <v>0</v>
      </c>
      <c r="AE470" s="3">
        <f t="shared" si="161"/>
        <v>0</v>
      </c>
      <c r="AF470" s="3">
        <f t="shared" si="162"/>
        <v>0</v>
      </c>
      <c r="AJ470" s="3">
        <f t="shared" si="169"/>
        <v>0</v>
      </c>
      <c r="AK470" s="3">
        <f t="shared" si="170"/>
        <v>0</v>
      </c>
      <c r="AL470" s="3">
        <f t="shared" si="171"/>
        <v>-37.721630112599996</v>
      </c>
      <c r="AM470" s="3">
        <f t="shared" si="172"/>
        <v>0</v>
      </c>
      <c r="AN470" s="3">
        <f t="shared" si="173"/>
        <v>0</v>
      </c>
    </row>
    <row r="471" spans="1:40" x14ac:dyDescent="0.25">
      <c r="A471" s="5" t="s">
        <v>1511</v>
      </c>
      <c r="B471" s="5" t="s">
        <v>1512</v>
      </c>
      <c r="C471" s="18">
        <v>18.169372125700001</v>
      </c>
      <c r="D471" s="6">
        <v>15.6690843621</v>
      </c>
      <c r="E471" s="6">
        <f t="shared" si="174"/>
        <v>-2.5002877636000012</v>
      </c>
      <c r="F471" s="21">
        <f t="shared" si="175"/>
        <v>-0.13761002561356667</v>
      </c>
      <c r="G471" s="20">
        <v>19.6556769082</v>
      </c>
      <c r="H471" s="20">
        <v>15.642485260100001</v>
      </c>
      <c r="I471" s="19">
        <v>32536.369340900001</v>
      </c>
      <c r="K471" s="22">
        <f t="shared" si="163"/>
        <v>0</v>
      </c>
      <c r="L471" s="22">
        <f t="shared" si="164"/>
        <v>-2.5002877636000012</v>
      </c>
      <c r="M471" s="22">
        <f t="shared" si="165"/>
        <v>0</v>
      </c>
      <c r="N471" s="22">
        <f t="shared" si="166"/>
        <v>0</v>
      </c>
      <c r="O471" s="22">
        <f t="shared" si="167"/>
        <v>0</v>
      </c>
      <c r="P471" s="22">
        <f t="shared" si="168"/>
        <v>0</v>
      </c>
      <c r="S471" s="3">
        <f t="shared" si="151"/>
        <v>0</v>
      </c>
      <c r="T471" s="3">
        <f t="shared" si="152"/>
        <v>18.169372125700001</v>
      </c>
      <c r="U471" s="3">
        <f t="shared" si="153"/>
        <v>0</v>
      </c>
      <c r="V471" s="3">
        <f t="shared" si="154"/>
        <v>0</v>
      </c>
      <c r="W471" s="3">
        <f t="shared" si="155"/>
        <v>0</v>
      </c>
      <c r="X471" s="3">
        <f t="shared" si="156"/>
        <v>0</v>
      </c>
      <c r="AA471" s="3">
        <f t="shared" si="157"/>
        <v>0</v>
      </c>
      <c r="AB471" s="3">
        <f t="shared" si="158"/>
        <v>15.6690843621</v>
      </c>
      <c r="AC471" s="3">
        <f t="shared" si="159"/>
        <v>0</v>
      </c>
      <c r="AD471" s="3">
        <f t="shared" si="160"/>
        <v>0</v>
      </c>
      <c r="AE471" s="3">
        <f t="shared" si="161"/>
        <v>0</v>
      </c>
      <c r="AF471" s="3">
        <f t="shared" si="162"/>
        <v>0</v>
      </c>
      <c r="AJ471" s="3">
        <f t="shared" si="169"/>
        <v>0</v>
      </c>
      <c r="AK471" s="3">
        <f t="shared" si="170"/>
        <v>-2.5002877636000012</v>
      </c>
      <c r="AL471" s="3">
        <f t="shared" si="171"/>
        <v>-2.5002877636000012</v>
      </c>
      <c r="AM471" s="3">
        <f t="shared" si="172"/>
        <v>-2.5002877636000012</v>
      </c>
      <c r="AN471" s="3">
        <f t="shared" si="173"/>
        <v>-2.5002877636000012</v>
      </c>
    </row>
    <row r="472" spans="1:40" x14ac:dyDescent="0.25">
      <c r="A472" s="5" t="s">
        <v>845</v>
      </c>
      <c r="B472" s="5" t="s">
        <v>846</v>
      </c>
      <c r="C472" s="18">
        <v>2456.14169292</v>
      </c>
      <c r="D472" s="6">
        <v>1814.2689351900001</v>
      </c>
      <c r="E472" s="6">
        <f t="shared" si="174"/>
        <v>-641.87275772999988</v>
      </c>
      <c r="F472" s="21">
        <f t="shared" si="175"/>
        <v>-0.26133376571076616</v>
      </c>
      <c r="G472" s="20">
        <v>19.109843117299999</v>
      </c>
      <c r="H472" s="20">
        <v>18.046537513099999</v>
      </c>
      <c r="I472" s="19">
        <v>37536.798027299999</v>
      </c>
      <c r="K472" s="22">
        <f t="shared" si="163"/>
        <v>0</v>
      </c>
      <c r="L472" s="22">
        <f t="shared" si="164"/>
        <v>-641.87275772999988</v>
      </c>
      <c r="M472" s="22">
        <f t="shared" si="165"/>
        <v>0</v>
      </c>
      <c r="N472" s="22">
        <f t="shared" si="166"/>
        <v>0</v>
      </c>
      <c r="O472" s="22">
        <f t="shared" si="167"/>
        <v>0</v>
      </c>
      <c r="P472" s="22">
        <f t="shared" si="168"/>
        <v>0</v>
      </c>
      <c r="S472" s="3">
        <f t="shared" si="151"/>
        <v>0</v>
      </c>
      <c r="T472" s="3">
        <f t="shared" si="152"/>
        <v>2456.14169292</v>
      </c>
      <c r="U472" s="3">
        <f t="shared" si="153"/>
        <v>0</v>
      </c>
      <c r="V472" s="3">
        <f t="shared" si="154"/>
        <v>0</v>
      </c>
      <c r="W472" s="3">
        <f t="shared" si="155"/>
        <v>0</v>
      </c>
      <c r="X472" s="3">
        <f t="shared" si="156"/>
        <v>0</v>
      </c>
      <c r="AA472" s="3">
        <f t="shared" si="157"/>
        <v>0</v>
      </c>
      <c r="AB472" s="3">
        <f t="shared" si="158"/>
        <v>1814.2689351900001</v>
      </c>
      <c r="AC472" s="3">
        <f t="shared" si="159"/>
        <v>0</v>
      </c>
      <c r="AD472" s="3">
        <f t="shared" si="160"/>
        <v>0</v>
      </c>
      <c r="AE472" s="3">
        <f t="shared" si="161"/>
        <v>0</v>
      </c>
      <c r="AF472" s="3">
        <f t="shared" si="162"/>
        <v>0</v>
      </c>
      <c r="AJ472" s="3">
        <f t="shared" si="169"/>
        <v>0</v>
      </c>
      <c r="AK472" s="3">
        <f t="shared" si="170"/>
        <v>-641.87275772999988</v>
      </c>
      <c r="AL472" s="3">
        <f t="shared" si="171"/>
        <v>-641.87275772999988</v>
      </c>
      <c r="AM472" s="3">
        <f t="shared" si="172"/>
        <v>0</v>
      </c>
      <c r="AN472" s="3">
        <f t="shared" si="173"/>
        <v>-641.87275772999988</v>
      </c>
    </row>
    <row r="473" spans="1:40" x14ac:dyDescent="0.25">
      <c r="A473" s="5" t="s">
        <v>847</v>
      </c>
      <c r="B473" s="5" t="s">
        <v>848</v>
      </c>
      <c r="C473" s="18">
        <v>2392.9354315700002</v>
      </c>
      <c r="D473" s="6">
        <v>2928.7031314999999</v>
      </c>
      <c r="E473" s="6">
        <f t="shared" si="174"/>
        <v>535.76769992999971</v>
      </c>
      <c r="F473" s="21">
        <f t="shared" si="175"/>
        <v>0.2238955940313373</v>
      </c>
      <c r="G473" s="20">
        <v>19.546798238299999</v>
      </c>
      <c r="H473" s="20">
        <v>18.747648379099999</v>
      </c>
      <c r="I473" s="19">
        <v>38995.108628399998</v>
      </c>
      <c r="K473" s="22">
        <f t="shared" si="163"/>
        <v>0</v>
      </c>
      <c r="L473" s="22">
        <f t="shared" si="164"/>
        <v>535.76769992999971</v>
      </c>
      <c r="M473" s="22">
        <f t="shared" si="165"/>
        <v>0</v>
      </c>
      <c r="N473" s="22">
        <f t="shared" si="166"/>
        <v>0</v>
      </c>
      <c r="O473" s="22">
        <f t="shared" si="167"/>
        <v>0</v>
      </c>
      <c r="P473" s="22">
        <f t="shared" si="168"/>
        <v>0</v>
      </c>
      <c r="S473" s="3">
        <f t="shared" si="151"/>
        <v>0</v>
      </c>
      <c r="T473" s="3">
        <f t="shared" si="152"/>
        <v>2392.9354315700002</v>
      </c>
      <c r="U473" s="3">
        <f t="shared" si="153"/>
        <v>0</v>
      </c>
      <c r="V473" s="3">
        <f t="shared" si="154"/>
        <v>0</v>
      </c>
      <c r="W473" s="3">
        <f t="shared" si="155"/>
        <v>0</v>
      </c>
      <c r="X473" s="3">
        <f t="shared" si="156"/>
        <v>0</v>
      </c>
      <c r="AA473" s="3">
        <f t="shared" si="157"/>
        <v>0</v>
      </c>
      <c r="AB473" s="3">
        <f t="shared" si="158"/>
        <v>2928.7031314999999</v>
      </c>
      <c r="AC473" s="3">
        <f t="shared" si="159"/>
        <v>0</v>
      </c>
      <c r="AD473" s="3">
        <f t="shared" si="160"/>
        <v>0</v>
      </c>
      <c r="AE473" s="3">
        <f t="shared" si="161"/>
        <v>0</v>
      </c>
      <c r="AF473" s="3">
        <f t="shared" si="162"/>
        <v>0</v>
      </c>
      <c r="AJ473" s="3">
        <f t="shared" si="169"/>
        <v>0</v>
      </c>
      <c r="AK473" s="3">
        <f t="shared" si="170"/>
        <v>535.76769992999971</v>
      </c>
      <c r="AL473" s="3">
        <f t="shared" si="171"/>
        <v>535.76769992999971</v>
      </c>
      <c r="AM473" s="3">
        <f t="shared" si="172"/>
        <v>0</v>
      </c>
      <c r="AN473" s="3">
        <f t="shared" si="173"/>
        <v>535.76769992999971</v>
      </c>
    </row>
    <row r="474" spans="1:40" x14ac:dyDescent="0.25">
      <c r="A474" s="5" t="s">
        <v>849</v>
      </c>
      <c r="B474" s="5" t="s">
        <v>850</v>
      </c>
      <c r="C474" s="18">
        <v>10972.5557331</v>
      </c>
      <c r="D474" s="6">
        <v>11486.5377085</v>
      </c>
      <c r="E474" s="6">
        <f t="shared" si="174"/>
        <v>513.98197540000001</v>
      </c>
      <c r="F474" s="21">
        <f t="shared" si="175"/>
        <v>4.6842503050543931E-2</v>
      </c>
      <c r="G474" s="20">
        <v>20.3950655248</v>
      </c>
      <c r="H474" s="20">
        <v>20.1447962857</v>
      </c>
      <c r="I474" s="19">
        <v>41901.1762743</v>
      </c>
      <c r="K474" s="22">
        <f t="shared" si="163"/>
        <v>0</v>
      </c>
      <c r="L474" s="22">
        <f t="shared" si="164"/>
        <v>513.98197540000001</v>
      </c>
      <c r="M474" s="22">
        <f t="shared" si="165"/>
        <v>0</v>
      </c>
      <c r="N474" s="22">
        <f t="shared" si="166"/>
        <v>0</v>
      </c>
      <c r="O474" s="22">
        <f t="shared" si="167"/>
        <v>0</v>
      </c>
      <c r="P474" s="22">
        <f t="shared" si="168"/>
        <v>0</v>
      </c>
      <c r="S474" s="3">
        <f t="shared" si="151"/>
        <v>0</v>
      </c>
      <c r="T474" s="3">
        <f t="shared" si="152"/>
        <v>10972.5557331</v>
      </c>
      <c r="U474" s="3">
        <f t="shared" si="153"/>
        <v>0</v>
      </c>
      <c r="V474" s="3">
        <f t="shared" si="154"/>
        <v>0</v>
      </c>
      <c r="W474" s="3">
        <f t="shared" si="155"/>
        <v>0</v>
      </c>
      <c r="X474" s="3">
        <f t="shared" si="156"/>
        <v>0</v>
      </c>
      <c r="AA474" s="3">
        <f t="shared" si="157"/>
        <v>0</v>
      </c>
      <c r="AB474" s="3">
        <f t="shared" si="158"/>
        <v>11486.5377085</v>
      </c>
      <c r="AC474" s="3">
        <f t="shared" si="159"/>
        <v>0</v>
      </c>
      <c r="AD474" s="3">
        <f t="shared" si="160"/>
        <v>0</v>
      </c>
      <c r="AE474" s="3">
        <f t="shared" si="161"/>
        <v>0</v>
      </c>
      <c r="AF474" s="3">
        <f t="shared" si="162"/>
        <v>0</v>
      </c>
      <c r="AJ474" s="3">
        <f t="shared" si="169"/>
        <v>0</v>
      </c>
      <c r="AK474" s="3">
        <f t="shared" si="170"/>
        <v>513.98197540000001</v>
      </c>
      <c r="AL474" s="3">
        <f t="shared" si="171"/>
        <v>513.98197540000001</v>
      </c>
      <c r="AM474" s="3">
        <f t="shared" si="172"/>
        <v>0</v>
      </c>
      <c r="AN474" s="3">
        <f t="shared" si="173"/>
        <v>513.98197540000001</v>
      </c>
    </row>
    <row r="475" spans="1:40" x14ac:dyDescent="0.25">
      <c r="A475" s="5" t="s">
        <v>1513</v>
      </c>
      <c r="B475" s="5" t="s">
        <v>1514</v>
      </c>
      <c r="C475" s="18">
        <v>47.6586927659</v>
      </c>
      <c r="D475" s="6">
        <v>44.418031114500003</v>
      </c>
      <c r="E475" s="6">
        <f t="shared" si="174"/>
        <v>-3.2406616513999964</v>
      </c>
      <c r="F475" s="21">
        <f t="shared" si="175"/>
        <v>-6.7997283671169084E-2</v>
      </c>
      <c r="G475" s="20">
        <v>11.312875722099999</v>
      </c>
      <c r="H475" s="20">
        <v>10.494189503599999</v>
      </c>
      <c r="I475" s="19">
        <v>21827.914167399998</v>
      </c>
      <c r="K475" s="22">
        <f t="shared" si="163"/>
        <v>-3.2406616513999964</v>
      </c>
      <c r="L475" s="22">
        <f t="shared" si="164"/>
        <v>0</v>
      </c>
      <c r="M475" s="22">
        <f t="shared" si="165"/>
        <v>0</v>
      </c>
      <c r="N475" s="22">
        <f t="shared" si="166"/>
        <v>0</v>
      </c>
      <c r="O475" s="22">
        <f t="shared" si="167"/>
        <v>0</v>
      </c>
      <c r="P475" s="22">
        <f t="shared" si="168"/>
        <v>0</v>
      </c>
      <c r="S475" s="3">
        <f t="shared" si="151"/>
        <v>47.6586927659</v>
      </c>
      <c r="T475" s="3">
        <f t="shared" si="152"/>
        <v>0</v>
      </c>
      <c r="U475" s="3">
        <f t="shared" si="153"/>
        <v>0</v>
      </c>
      <c r="V475" s="3">
        <f t="shared" si="154"/>
        <v>0</v>
      </c>
      <c r="W475" s="3">
        <f t="shared" si="155"/>
        <v>0</v>
      </c>
      <c r="X475" s="3">
        <f t="shared" si="156"/>
        <v>0</v>
      </c>
      <c r="AA475" s="3">
        <f t="shared" si="157"/>
        <v>44.418031114500003</v>
      </c>
      <c r="AB475" s="3">
        <f t="shared" si="158"/>
        <v>0</v>
      </c>
      <c r="AC475" s="3">
        <f t="shared" si="159"/>
        <v>0</v>
      </c>
      <c r="AD475" s="3">
        <f t="shared" si="160"/>
        <v>0</v>
      </c>
      <c r="AE475" s="3">
        <f t="shared" si="161"/>
        <v>0</v>
      </c>
      <c r="AF475" s="3">
        <f t="shared" si="162"/>
        <v>0</v>
      </c>
      <c r="AJ475" s="3">
        <f t="shared" si="169"/>
        <v>-3.2406616513999964</v>
      </c>
      <c r="AK475" s="3">
        <f t="shared" si="170"/>
        <v>-3.2406616513999964</v>
      </c>
      <c r="AL475" s="3">
        <f t="shared" si="171"/>
        <v>-3.2406616513999964</v>
      </c>
      <c r="AM475" s="3">
        <f t="shared" si="172"/>
        <v>-3.2406616513999964</v>
      </c>
      <c r="AN475" s="3">
        <f t="shared" si="173"/>
        <v>-3.2406616513999964</v>
      </c>
    </row>
    <row r="476" spans="1:40" x14ac:dyDescent="0.25">
      <c r="A476" s="5" t="s">
        <v>851</v>
      </c>
      <c r="B476" s="5" t="s">
        <v>852</v>
      </c>
      <c r="C476" s="18">
        <v>1069.5574820100001</v>
      </c>
      <c r="D476" s="6">
        <v>1062.3754844800001</v>
      </c>
      <c r="E476" s="6">
        <f t="shared" si="174"/>
        <v>-7.1819975299999896</v>
      </c>
      <c r="F476" s="21">
        <f t="shared" si="175"/>
        <v>-6.7149243035568235E-3</v>
      </c>
      <c r="G476" s="20">
        <v>24.128619583300001</v>
      </c>
      <c r="H476" s="20">
        <v>21.8706088697</v>
      </c>
      <c r="I476" s="19">
        <v>45490.866449000001</v>
      </c>
      <c r="K476" s="22">
        <f t="shared" si="163"/>
        <v>0</v>
      </c>
      <c r="L476" s="22">
        <f t="shared" si="164"/>
        <v>-7.1819975299999896</v>
      </c>
      <c r="M476" s="22">
        <f t="shared" si="165"/>
        <v>0</v>
      </c>
      <c r="N476" s="22">
        <f t="shared" si="166"/>
        <v>0</v>
      </c>
      <c r="O476" s="22">
        <f t="shared" si="167"/>
        <v>0</v>
      </c>
      <c r="P476" s="22">
        <f t="shared" si="168"/>
        <v>0</v>
      </c>
      <c r="S476" s="3">
        <f t="shared" si="151"/>
        <v>0</v>
      </c>
      <c r="T476" s="3">
        <f t="shared" si="152"/>
        <v>1069.5574820100001</v>
      </c>
      <c r="U476" s="3">
        <f t="shared" si="153"/>
        <v>0</v>
      </c>
      <c r="V476" s="3">
        <f t="shared" si="154"/>
        <v>0</v>
      </c>
      <c r="W476" s="3">
        <f t="shared" si="155"/>
        <v>0</v>
      </c>
      <c r="X476" s="3">
        <f t="shared" si="156"/>
        <v>0</v>
      </c>
      <c r="AA476" s="3">
        <f t="shared" si="157"/>
        <v>0</v>
      </c>
      <c r="AB476" s="3">
        <f t="shared" si="158"/>
        <v>1062.3754844800001</v>
      </c>
      <c r="AC476" s="3">
        <f t="shared" si="159"/>
        <v>0</v>
      </c>
      <c r="AD476" s="3">
        <f t="shared" si="160"/>
        <v>0</v>
      </c>
      <c r="AE476" s="3">
        <f t="shared" si="161"/>
        <v>0</v>
      </c>
      <c r="AF476" s="3">
        <f t="shared" si="162"/>
        <v>0</v>
      </c>
      <c r="AJ476" s="3">
        <f t="shared" si="169"/>
        <v>0</v>
      </c>
      <c r="AK476" s="3">
        <f t="shared" si="170"/>
        <v>0</v>
      </c>
      <c r="AL476" s="3">
        <f t="shared" si="171"/>
        <v>-7.1819975299999896</v>
      </c>
      <c r="AM476" s="3">
        <f t="shared" si="172"/>
        <v>0</v>
      </c>
      <c r="AN476" s="3">
        <f t="shared" si="173"/>
        <v>-7.1819975299999896</v>
      </c>
    </row>
    <row r="477" spans="1:40" x14ac:dyDescent="0.25">
      <c r="A477" s="5" t="s">
        <v>853</v>
      </c>
      <c r="B477" s="5" t="s">
        <v>854</v>
      </c>
      <c r="C477" s="18">
        <v>457.63206482700002</v>
      </c>
      <c r="D477" s="6">
        <v>509.04646832399999</v>
      </c>
      <c r="E477" s="6">
        <f t="shared" si="174"/>
        <v>51.414403496999967</v>
      </c>
      <c r="F477" s="21">
        <f t="shared" si="175"/>
        <v>0.11234877852459116</v>
      </c>
      <c r="G477" s="20">
        <v>19.802547778499999</v>
      </c>
      <c r="H477" s="20">
        <v>20.2047474395</v>
      </c>
      <c r="I477" s="19">
        <v>42025.874674300001</v>
      </c>
      <c r="K477" s="22">
        <f t="shared" si="163"/>
        <v>0</v>
      </c>
      <c r="L477" s="22">
        <f t="shared" si="164"/>
        <v>51.414403496999967</v>
      </c>
      <c r="M477" s="22">
        <f t="shared" si="165"/>
        <v>0</v>
      </c>
      <c r="N477" s="22">
        <f t="shared" si="166"/>
        <v>0</v>
      </c>
      <c r="O477" s="22">
        <f t="shared" si="167"/>
        <v>0</v>
      </c>
      <c r="P477" s="22">
        <f t="shared" si="168"/>
        <v>0</v>
      </c>
      <c r="S477" s="3">
        <f t="shared" si="151"/>
        <v>0</v>
      </c>
      <c r="T477" s="3">
        <f t="shared" si="152"/>
        <v>457.63206482700002</v>
      </c>
      <c r="U477" s="3">
        <f t="shared" si="153"/>
        <v>0</v>
      </c>
      <c r="V477" s="3">
        <f t="shared" si="154"/>
        <v>0</v>
      </c>
      <c r="W477" s="3">
        <f t="shared" si="155"/>
        <v>0</v>
      </c>
      <c r="X477" s="3">
        <f t="shared" si="156"/>
        <v>0</v>
      </c>
      <c r="AA477" s="3">
        <f t="shared" si="157"/>
        <v>0</v>
      </c>
      <c r="AB477" s="3">
        <f t="shared" si="158"/>
        <v>509.04646832399999</v>
      </c>
      <c r="AC477" s="3">
        <f t="shared" si="159"/>
        <v>0</v>
      </c>
      <c r="AD477" s="3">
        <f t="shared" si="160"/>
        <v>0</v>
      </c>
      <c r="AE477" s="3">
        <f t="shared" si="161"/>
        <v>0</v>
      </c>
      <c r="AF477" s="3">
        <f t="shared" si="162"/>
        <v>0</v>
      </c>
      <c r="AJ477" s="3">
        <f t="shared" si="169"/>
        <v>0</v>
      </c>
      <c r="AK477" s="3">
        <f t="shared" si="170"/>
        <v>51.414403496999967</v>
      </c>
      <c r="AL477" s="3">
        <f t="shared" si="171"/>
        <v>51.414403496999967</v>
      </c>
      <c r="AM477" s="3">
        <f t="shared" si="172"/>
        <v>0</v>
      </c>
      <c r="AN477" s="3">
        <f t="shared" si="173"/>
        <v>51.414403496999967</v>
      </c>
    </row>
    <row r="478" spans="1:40" x14ac:dyDescent="0.25">
      <c r="A478" s="5" t="s">
        <v>855</v>
      </c>
      <c r="B478" s="5" t="s">
        <v>856</v>
      </c>
      <c r="C478" s="18">
        <v>3232.1229173699999</v>
      </c>
      <c r="D478" s="6">
        <v>3557.5937232000001</v>
      </c>
      <c r="E478" s="6">
        <f t="shared" si="174"/>
        <v>325.47080583000024</v>
      </c>
      <c r="F478" s="21">
        <f t="shared" si="175"/>
        <v>0.10069877110207122</v>
      </c>
      <c r="G478" s="20">
        <v>14.1565226114</v>
      </c>
      <c r="H478" s="20">
        <v>13.8333122631</v>
      </c>
      <c r="I478" s="19">
        <v>28773.2895073</v>
      </c>
      <c r="K478" s="22">
        <f t="shared" si="163"/>
        <v>0</v>
      </c>
      <c r="L478" s="22">
        <f t="shared" si="164"/>
        <v>325.47080583000024</v>
      </c>
      <c r="M478" s="22">
        <f t="shared" si="165"/>
        <v>0</v>
      </c>
      <c r="N478" s="22">
        <f t="shared" si="166"/>
        <v>0</v>
      </c>
      <c r="O478" s="22">
        <f t="shared" si="167"/>
        <v>0</v>
      </c>
      <c r="P478" s="22">
        <f t="shared" si="168"/>
        <v>0</v>
      </c>
      <c r="S478" s="3">
        <f t="shared" si="151"/>
        <v>0</v>
      </c>
      <c r="T478" s="3">
        <f t="shared" si="152"/>
        <v>3232.1229173699999</v>
      </c>
      <c r="U478" s="3">
        <f t="shared" si="153"/>
        <v>0</v>
      </c>
      <c r="V478" s="3">
        <f t="shared" si="154"/>
        <v>0</v>
      </c>
      <c r="W478" s="3">
        <f t="shared" si="155"/>
        <v>0</v>
      </c>
      <c r="X478" s="3">
        <f t="shared" si="156"/>
        <v>0</v>
      </c>
      <c r="AA478" s="3">
        <f t="shared" si="157"/>
        <v>0</v>
      </c>
      <c r="AB478" s="3">
        <f t="shared" si="158"/>
        <v>3557.5937232000001</v>
      </c>
      <c r="AC478" s="3">
        <f t="shared" si="159"/>
        <v>0</v>
      </c>
      <c r="AD478" s="3">
        <f t="shared" si="160"/>
        <v>0</v>
      </c>
      <c r="AE478" s="3">
        <f t="shared" si="161"/>
        <v>0</v>
      </c>
      <c r="AF478" s="3">
        <f t="shared" si="162"/>
        <v>0</v>
      </c>
      <c r="AJ478" s="3">
        <f t="shared" si="169"/>
        <v>0</v>
      </c>
      <c r="AK478" s="3">
        <f t="shared" si="170"/>
        <v>325.47080583000024</v>
      </c>
      <c r="AL478" s="3">
        <f t="shared" si="171"/>
        <v>325.47080583000024</v>
      </c>
      <c r="AM478" s="3">
        <f t="shared" si="172"/>
        <v>325.47080583000024</v>
      </c>
      <c r="AN478" s="3">
        <f t="shared" si="173"/>
        <v>325.47080583000024</v>
      </c>
    </row>
    <row r="479" spans="1:40" x14ac:dyDescent="0.25">
      <c r="A479" s="5" t="s">
        <v>857</v>
      </c>
      <c r="B479" s="5" t="s">
        <v>858</v>
      </c>
      <c r="C479" s="18">
        <v>238.92574871599999</v>
      </c>
      <c r="D479" s="6">
        <v>231.99117608899999</v>
      </c>
      <c r="E479" s="6">
        <f t="shared" si="174"/>
        <v>-6.9345726269999943</v>
      </c>
      <c r="F479" s="21">
        <f t="shared" si="175"/>
        <v>-2.9023965245549156E-2</v>
      </c>
      <c r="G479" s="20">
        <v>23.791509247600001</v>
      </c>
      <c r="H479" s="20">
        <v>22.0441784663</v>
      </c>
      <c r="I479" s="19">
        <v>45851.8912098</v>
      </c>
      <c r="K479" s="22">
        <f t="shared" si="163"/>
        <v>0</v>
      </c>
      <c r="L479" s="22">
        <f t="shared" si="164"/>
        <v>-6.9345726269999943</v>
      </c>
      <c r="M479" s="22">
        <f t="shared" si="165"/>
        <v>0</v>
      </c>
      <c r="N479" s="22">
        <f t="shared" si="166"/>
        <v>0</v>
      </c>
      <c r="O479" s="22">
        <f t="shared" si="167"/>
        <v>0</v>
      </c>
      <c r="P479" s="22">
        <f t="shared" si="168"/>
        <v>0</v>
      </c>
      <c r="S479" s="3">
        <f t="shared" si="151"/>
        <v>0</v>
      </c>
      <c r="T479" s="3">
        <f t="shared" si="152"/>
        <v>238.92574871599999</v>
      </c>
      <c r="U479" s="3">
        <f t="shared" si="153"/>
        <v>0</v>
      </c>
      <c r="V479" s="3">
        <f t="shared" si="154"/>
        <v>0</v>
      </c>
      <c r="W479" s="3">
        <f t="shared" si="155"/>
        <v>0</v>
      </c>
      <c r="X479" s="3">
        <f t="shared" si="156"/>
        <v>0</v>
      </c>
      <c r="AA479" s="3">
        <f t="shared" si="157"/>
        <v>0</v>
      </c>
      <c r="AB479" s="3">
        <f t="shared" si="158"/>
        <v>231.99117608899999</v>
      </c>
      <c r="AC479" s="3">
        <f t="shared" si="159"/>
        <v>0</v>
      </c>
      <c r="AD479" s="3">
        <f t="shared" si="160"/>
        <v>0</v>
      </c>
      <c r="AE479" s="3">
        <f t="shared" si="161"/>
        <v>0</v>
      </c>
      <c r="AF479" s="3">
        <f t="shared" si="162"/>
        <v>0</v>
      </c>
      <c r="AJ479" s="3">
        <f t="shared" si="169"/>
        <v>0</v>
      </c>
      <c r="AK479" s="3">
        <f t="shared" si="170"/>
        <v>0</v>
      </c>
      <c r="AL479" s="3">
        <f t="shared" si="171"/>
        <v>-6.9345726269999943</v>
      </c>
      <c r="AM479" s="3">
        <f t="shared" si="172"/>
        <v>0</v>
      </c>
      <c r="AN479" s="3">
        <f t="shared" si="173"/>
        <v>-6.9345726269999943</v>
      </c>
    </row>
    <row r="480" spans="1:40" x14ac:dyDescent="0.25">
      <c r="A480" s="5" t="s">
        <v>859</v>
      </c>
      <c r="B480" s="5" t="s">
        <v>860</v>
      </c>
      <c r="C480" s="18">
        <v>359.109004696</v>
      </c>
      <c r="D480" s="6">
        <v>623.97385701300004</v>
      </c>
      <c r="E480" s="6">
        <f t="shared" si="174"/>
        <v>264.86485231700004</v>
      </c>
      <c r="F480" s="21">
        <f t="shared" si="175"/>
        <v>0.73756115511839815</v>
      </c>
      <c r="G480" s="20">
        <v>23.681818159300001</v>
      </c>
      <c r="H480" s="20">
        <v>22.6158574058</v>
      </c>
      <c r="I480" s="19">
        <v>47040.983403999999</v>
      </c>
      <c r="K480" s="22">
        <f t="shared" si="163"/>
        <v>0</v>
      </c>
      <c r="L480" s="22">
        <f t="shared" si="164"/>
        <v>264.86485231700004</v>
      </c>
      <c r="M480" s="22">
        <f t="shared" si="165"/>
        <v>0</v>
      </c>
      <c r="N480" s="22">
        <f t="shared" si="166"/>
        <v>0</v>
      </c>
      <c r="O480" s="22">
        <f t="shared" si="167"/>
        <v>0</v>
      </c>
      <c r="P480" s="22">
        <f t="shared" si="168"/>
        <v>0</v>
      </c>
      <c r="S480" s="3">
        <f t="shared" si="151"/>
        <v>0</v>
      </c>
      <c r="T480" s="3">
        <f t="shared" si="152"/>
        <v>359.109004696</v>
      </c>
      <c r="U480" s="3">
        <f t="shared" si="153"/>
        <v>0</v>
      </c>
      <c r="V480" s="3">
        <f t="shared" si="154"/>
        <v>0</v>
      </c>
      <c r="W480" s="3">
        <f t="shared" si="155"/>
        <v>0</v>
      </c>
      <c r="X480" s="3">
        <f t="shared" si="156"/>
        <v>0</v>
      </c>
      <c r="AA480" s="3">
        <f t="shared" si="157"/>
        <v>0</v>
      </c>
      <c r="AB480" s="3">
        <f t="shared" si="158"/>
        <v>623.97385701300004</v>
      </c>
      <c r="AC480" s="3">
        <f t="shared" si="159"/>
        <v>0</v>
      </c>
      <c r="AD480" s="3">
        <f t="shared" si="160"/>
        <v>0</v>
      </c>
      <c r="AE480" s="3">
        <f t="shared" si="161"/>
        <v>0</v>
      </c>
      <c r="AF480" s="3">
        <f t="shared" si="162"/>
        <v>0</v>
      </c>
      <c r="AJ480" s="3">
        <f t="shared" si="169"/>
        <v>0</v>
      </c>
      <c r="AK480" s="3">
        <f t="shared" si="170"/>
        <v>0</v>
      </c>
      <c r="AL480" s="3">
        <f t="shared" si="171"/>
        <v>264.86485231700004</v>
      </c>
      <c r="AM480" s="3">
        <f t="shared" si="172"/>
        <v>0</v>
      </c>
      <c r="AN480" s="3">
        <f t="shared" si="173"/>
        <v>264.86485231700004</v>
      </c>
    </row>
    <row r="481" spans="1:40" x14ac:dyDescent="0.25">
      <c r="A481" s="5" t="s">
        <v>861</v>
      </c>
      <c r="B481" s="5" t="s">
        <v>862</v>
      </c>
      <c r="C481" s="18">
        <v>133.58677172</v>
      </c>
      <c r="D481" s="6">
        <v>63.926629687999998</v>
      </c>
      <c r="E481" s="6">
        <f t="shared" si="174"/>
        <v>-69.66014203200001</v>
      </c>
      <c r="F481" s="21">
        <f t="shared" si="175"/>
        <v>-0.52145988060860382</v>
      </c>
      <c r="G481" s="20">
        <v>22.651735810600002</v>
      </c>
      <c r="H481" s="20">
        <v>21.864708147799998</v>
      </c>
      <c r="I481" s="19">
        <v>45478.5929474</v>
      </c>
      <c r="K481" s="22">
        <f t="shared" si="163"/>
        <v>0</v>
      </c>
      <c r="L481" s="22">
        <f t="shared" si="164"/>
        <v>-69.66014203200001</v>
      </c>
      <c r="M481" s="22">
        <f t="shared" si="165"/>
        <v>0</v>
      </c>
      <c r="N481" s="22">
        <f t="shared" si="166"/>
        <v>0</v>
      </c>
      <c r="O481" s="22">
        <f t="shared" si="167"/>
        <v>0</v>
      </c>
      <c r="P481" s="22">
        <f t="shared" si="168"/>
        <v>0</v>
      </c>
      <c r="S481" s="3">
        <f t="shared" si="151"/>
        <v>0</v>
      </c>
      <c r="T481" s="3">
        <f t="shared" si="152"/>
        <v>133.58677172</v>
      </c>
      <c r="U481" s="3">
        <f t="shared" si="153"/>
        <v>0</v>
      </c>
      <c r="V481" s="3">
        <f t="shared" si="154"/>
        <v>0</v>
      </c>
      <c r="W481" s="3">
        <f t="shared" si="155"/>
        <v>0</v>
      </c>
      <c r="X481" s="3">
        <f t="shared" si="156"/>
        <v>0</v>
      </c>
      <c r="AA481" s="3">
        <f t="shared" si="157"/>
        <v>0</v>
      </c>
      <c r="AB481" s="3">
        <f t="shared" si="158"/>
        <v>63.926629687999998</v>
      </c>
      <c r="AC481" s="3">
        <f t="shared" si="159"/>
        <v>0</v>
      </c>
      <c r="AD481" s="3">
        <f t="shared" si="160"/>
        <v>0</v>
      </c>
      <c r="AE481" s="3">
        <f t="shared" si="161"/>
        <v>0</v>
      </c>
      <c r="AF481" s="3">
        <f t="shared" si="162"/>
        <v>0</v>
      </c>
      <c r="AJ481" s="3">
        <f t="shared" si="169"/>
        <v>0</v>
      </c>
      <c r="AK481" s="3">
        <f t="shared" si="170"/>
        <v>0</v>
      </c>
      <c r="AL481" s="3">
        <f t="shared" si="171"/>
        <v>-69.66014203200001</v>
      </c>
      <c r="AM481" s="3">
        <f t="shared" si="172"/>
        <v>0</v>
      </c>
      <c r="AN481" s="3">
        <f t="shared" si="173"/>
        <v>-69.66014203200001</v>
      </c>
    </row>
    <row r="482" spans="1:40" x14ac:dyDescent="0.25">
      <c r="A482" s="5" t="s">
        <v>863</v>
      </c>
      <c r="B482" s="5" t="s">
        <v>864</v>
      </c>
      <c r="C482" s="18">
        <v>1159.61427753</v>
      </c>
      <c r="D482" s="6">
        <v>1342.9192426899999</v>
      </c>
      <c r="E482" s="6">
        <f t="shared" si="174"/>
        <v>183.30496515999994</v>
      </c>
      <c r="F482" s="21">
        <f t="shared" si="175"/>
        <v>0.15807408438471707</v>
      </c>
      <c r="G482" s="20">
        <v>19.449709260700001</v>
      </c>
      <c r="H482" s="20">
        <v>18.779487520899998</v>
      </c>
      <c r="I482" s="19">
        <v>39061.334043399998</v>
      </c>
      <c r="K482" s="22">
        <f t="shared" si="163"/>
        <v>0</v>
      </c>
      <c r="L482" s="22">
        <f t="shared" si="164"/>
        <v>183.30496515999994</v>
      </c>
      <c r="M482" s="22">
        <f t="shared" si="165"/>
        <v>0</v>
      </c>
      <c r="N482" s="22">
        <f t="shared" si="166"/>
        <v>0</v>
      </c>
      <c r="O482" s="22">
        <f t="shared" si="167"/>
        <v>0</v>
      </c>
      <c r="P482" s="22">
        <f t="shared" si="168"/>
        <v>0</v>
      </c>
      <c r="S482" s="3">
        <f t="shared" ref="S482:S545" si="176">IF($I482&lt;25000,$C482,0)</f>
        <v>0</v>
      </c>
      <c r="T482" s="3">
        <f t="shared" ref="T482:T545" si="177">IF(AND(25000&lt;I482, I482&lt;50000),C482,0)</f>
        <v>1159.61427753</v>
      </c>
      <c r="U482" s="3">
        <f t="shared" ref="U482:U545" si="178">IF(AND(50000&lt;I482,I482&lt;75000),C482,0)</f>
        <v>0</v>
      </c>
      <c r="V482" s="3">
        <f t="shared" ref="V482:V545" si="179">IF(AND(75000&lt;I482,I482&lt;100000),C482,0)</f>
        <v>0</v>
      </c>
      <c r="W482" s="3">
        <f t="shared" ref="W482:W545" si="180">IF(AND(100000&lt;I482,I482&lt;125000),C482,0)</f>
        <v>0</v>
      </c>
      <c r="X482" s="3">
        <f t="shared" ref="X482:X545" si="181">IF(I482&gt;125000,C482,0)</f>
        <v>0</v>
      </c>
      <c r="AA482" s="3">
        <f t="shared" ref="AA482:AA545" si="182">IF($I482&lt;25000,$D482,0)</f>
        <v>0</v>
      </c>
      <c r="AB482" s="3">
        <f t="shared" ref="AB482:AB545" si="183">IF(AND(25000&lt;I482, I482&lt;50000),D482,0)</f>
        <v>1342.9192426899999</v>
      </c>
      <c r="AC482" s="3">
        <f t="shared" ref="AC482:AC545" si="184">IF(AND(50000&lt;I482,I482&lt;75000),D482,0)</f>
        <v>0</v>
      </c>
      <c r="AD482" s="3">
        <f t="shared" ref="AD482:AD545" si="185">IF(AND(75000&lt;I482,I482&lt;100000),D482,0)</f>
        <v>0</v>
      </c>
      <c r="AE482" s="3">
        <f t="shared" ref="AE482:AE545" si="186">IF(AND(100000&lt;I482,I482&lt;125000),D482,0)</f>
        <v>0</v>
      </c>
      <c r="AF482" s="3">
        <f t="shared" ref="AF482:AF545" si="187">IF(I482&gt;125000,D482,0)</f>
        <v>0</v>
      </c>
      <c r="AJ482" s="3">
        <f t="shared" si="169"/>
        <v>0</v>
      </c>
      <c r="AK482" s="3">
        <f t="shared" si="170"/>
        <v>183.30496515999994</v>
      </c>
      <c r="AL482" s="3">
        <f t="shared" si="171"/>
        <v>183.30496515999994</v>
      </c>
      <c r="AM482" s="3">
        <f t="shared" si="172"/>
        <v>0</v>
      </c>
      <c r="AN482" s="3">
        <f t="shared" si="173"/>
        <v>183.30496515999994</v>
      </c>
    </row>
    <row r="483" spans="1:40" x14ac:dyDescent="0.25">
      <c r="A483" s="5" t="s">
        <v>865</v>
      </c>
      <c r="B483" s="5" t="s">
        <v>866</v>
      </c>
      <c r="C483" s="18">
        <v>168.94116923999999</v>
      </c>
      <c r="D483" s="6">
        <v>93.5060479367</v>
      </c>
      <c r="E483" s="6">
        <f t="shared" si="174"/>
        <v>-75.435121303299994</v>
      </c>
      <c r="F483" s="21">
        <f t="shared" si="175"/>
        <v>-0.44651710203411632</v>
      </c>
      <c r="G483" s="20">
        <v>16.911698684600001</v>
      </c>
      <c r="H483" s="20">
        <v>16.717895840499999</v>
      </c>
      <c r="I483" s="19">
        <v>34773.223348200001</v>
      </c>
      <c r="K483" s="22">
        <f t="shared" ref="K483:K546" si="188">IF(I483&lt;26999.99,E483,0)</f>
        <v>0</v>
      </c>
      <c r="L483" s="22">
        <f t="shared" ref="L483:L546" si="189">IF(AND(27000&lt;I483, I483&lt;50000),E483,0)</f>
        <v>-75.435121303299994</v>
      </c>
      <c r="M483" s="22">
        <f t="shared" ref="M483:M546" si="190">IF(AND(50000&lt;I483,I483&lt;75000),E483,0)</f>
        <v>0</v>
      </c>
      <c r="N483" s="22">
        <f t="shared" ref="N483:N546" si="191">IF(AND(75000&lt;I483,I483&lt;100000),E483,0)</f>
        <v>0</v>
      </c>
      <c r="O483" s="22">
        <f t="shared" ref="O483:O546" si="192">IF(AND(100000&lt;I483,I483&lt;125000),E483,0)</f>
        <v>0</v>
      </c>
      <c r="P483" s="22">
        <f t="shared" ref="P483:P546" si="193">IF(AND(125000 &lt; I483),E483,0)</f>
        <v>0</v>
      </c>
      <c r="S483" s="3">
        <f t="shared" si="176"/>
        <v>0</v>
      </c>
      <c r="T483" s="3">
        <f t="shared" si="177"/>
        <v>168.94116923999999</v>
      </c>
      <c r="U483" s="3">
        <f t="shared" si="178"/>
        <v>0</v>
      </c>
      <c r="V483" s="3">
        <f t="shared" si="179"/>
        <v>0</v>
      </c>
      <c r="W483" s="3">
        <f t="shared" si="180"/>
        <v>0</v>
      </c>
      <c r="X483" s="3">
        <f t="shared" si="181"/>
        <v>0</v>
      </c>
      <c r="AA483" s="3">
        <f t="shared" si="182"/>
        <v>0</v>
      </c>
      <c r="AB483" s="3">
        <f t="shared" si="183"/>
        <v>93.5060479367</v>
      </c>
      <c r="AC483" s="3">
        <f t="shared" si="184"/>
        <v>0</v>
      </c>
      <c r="AD483" s="3">
        <f t="shared" si="185"/>
        <v>0</v>
      </c>
      <c r="AE483" s="3">
        <f t="shared" si="186"/>
        <v>0</v>
      </c>
      <c r="AF483" s="3">
        <f t="shared" si="187"/>
        <v>0</v>
      </c>
      <c r="AJ483" s="3">
        <f t="shared" ref="AJ483:AJ546" si="194">IF(I483&lt;27038,E483,0)</f>
        <v>0</v>
      </c>
      <c r="AK483" s="3">
        <f t="shared" ref="AK483:AK546" si="195">IF(I483&lt;42556,E483,0)</f>
        <v>-75.435121303299994</v>
      </c>
      <c r="AL483" s="3">
        <f t="shared" ref="AL483:AL546" si="196">IF(I483&lt;57937,E483,0)</f>
        <v>-75.435121303299994</v>
      </c>
      <c r="AM483" s="3">
        <f t="shared" ref="AM483:AM546" si="197">IF(I483&lt;34962,E483,0)</f>
        <v>-75.435121303299994</v>
      </c>
      <c r="AN483" s="3">
        <f t="shared" ref="AN483:AN546" si="198">IF(I483&lt;50824,E483,0)</f>
        <v>-75.435121303299994</v>
      </c>
    </row>
    <row r="484" spans="1:40" x14ac:dyDescent="0.25">
      <c r="A484" s="5" t="s">
        <v>867</v>
      </c>
      <c r="B484" s="5" t="s">
        <v>868</v>
      </c>
      <c r="C484" s="18">
        <v>14783.498184800001</v>
      </c>
      <c r="D484" s="6">
        <v>23503.4321533</v>
      </c>
      <c r="E484" s="6">
        <f t="shared" si="174"/>
        <v>8719.9339684999995</v>
      </c>
      <c r="F484" s="21">
        <f t="shared" si="175"/>
        <v>0.5898423945061666</v>
      </c>
      <c r="G484" s="20">
        <v>16.343012339000001</v>
      </c>
      <c r="H484" s="20">
        <v>15.516006366999999</v>
      </c>
      <c r="I484" s="19">
        <v>32273.293243299999</v>
      </c>
      <c r="K484" s="22">
        <f t="shared" si="188"/>
        <v>0</v>
      </c>
      <c r="L484" s="22">
        <f t="shared" si="189"/>
        <v>8719.9339684999995</v>
      </c>
      <c r="M484" s="22">
        <f t="shared" si="190"/>
        <v>0</v>
      </c>
      <c r="N484" s="22">
        <f t="shared" si="191"/>
        <v>0</v>
      </c>
      <c r="O484" s="22">
        <f t="shared" si="192"/>
        <v>0</v>
      </c>
      <c r="P484" s="22">
        <f t="shared" si="193"/>
        <v>0</v>
      </c>
      <c r="S484" s="3">
        <f t="shared" si="176"/>
        <v>0</v>
      </c>
      <c r="T484" s="3">
        <f t="shared" si="177"/>
        <v>14783.498184800001</v>
      </c>
      <c r="U484" s="3">
        <f t="shared" si="178"/>
        <v>0</v>
      </c>
      <c r="V484" s="3">
        <f t="shared" si="179"/>
        <v>0</v>
      </c>
      <c r="W484" s="3">
        <f t="shared" si="180"/>
        <v>0</v>
      </c>
      <c r="X484" s="3">
        <f t="shared" si="181"/>
        <v>0</v>
      </c>
      <c r="AA484" s="3">
        <f t="shared" si="182"/>
        <v>0</v>
      </c>
      <c r="AB484" s="3">
        <f t="shared" si="183"/>
        <v>23503.4321533</v>
      </c>
      <c r="AC484" s="3">
        <f t="shared" si="184"/>
        <v>0</v>
      </c>
      <c r="AD484" s="3">
        <f t="shared" si="185"/>
        <v>0</v>
      </c>
      <c r="AE484" s="3">
        <f t="shared" si="186"/>
        <v>0</v>
      </c>
      <c r="AF484" s="3">
        <f t="shared" si="187"/>
        <v>0</v>
      </c>
      <c r="AJ484" s="3">
        <f t="shared" si="194"/>
        <v>0</v>
      </c>
      <c r="AK484" s="3">
        <f t="shared" si="195"/>
        <v>8719.9339684999995</v>
      </c>
      <c r="AL484" s="3">
        <f t="shared" si="196"/>
        <v>8719.9339684999995</v>
      </c>
      <c r="AM484" s="3">
        <f t="shared" si="197"/>
        <v>8719.9339684999995</v>
      </c>
      <c r="AN484" s="3">
        <f t="shared" si="198"/>
        <v>8719.9339684999995</v>
      </c>
    </row>
    <row r="485" spans="1:40" x14ac:dyDescent="0.25">
      <c r="A485" s="5" t="s">
        <v>869</v>
      </c>
      <c r="B485" s="5" t="s">
        <v>870</v>
      </c>
      <c r="C485" s="18">
        <v>3280.6096017</v>
      </c>
      <c r="D485" s="6">
        <v>4485.7912438399999</v>
      </c>
      <c r="E485" s="6">
        <f t="shared" ref="E485:E548" si="199">(D485-C485)</f>
        <v>1205.1816421399999</v>
      </c>
      <c r="F485" s="21">
        <f t="shared" ref="F485:F548" si="200">E485/C485</f>
        <v>0.36736515113394752</v>
      </c>
      <c r="G485" s="20">
        <v>20.784611219799999</v>
      </c>
      <c r="H485" s="20">
        <v>19.935862685</v>
      </c>
      <c r="I485" s="19">
        <v>41466.594384900003</v>
      </c>
      <c r="K485" s="22">
        <f t="shared" si="188"/>
        <v>0</v>
      </c>
      <c r="L485" s="22">
        <f t="shared" si="189"/>
        <v>1205.1816421399999</v>
      </c>
      <c r="M485" s="22">
        <f t="shared" si="190"/>
        <v>0</v>
      </c>
      <c r="N485" s="22">
        <f t="shared" si="191"/>
        <v>0</v>
      </c>
      <c r="O485" s="22">
        <f t="shared" si="192"/>
        <v>0</v>
      </c>
      <c r="P485" s="22">
        <f t="shared" si="193"/>
        <v>0</v>
      </c>
      <c r="S485" s="3">
        <f t="shared" si="176"/>
        <v>0</v>
      </c>
      <c r="T485" s="3">
        <f t="shared" si="177"/>
        <v>3280.6096017</v>
      </c>
      <c r="U485" s="3">
        <f t="shared" si="178"/>
        <v>0</v>
      </c>
      <c r="V485" s="3">
        <f t="shared" si="179"/>
        <v>0</v>
      </c>
      <c r="W485" s="3">
        <f t="shared" si="180"/>
        <v>0</v>
      </c>
      <c r="X485" s="3">
        <f t="shared" si="181"/>
        <v>0</v>
      </c>
      <c r="AA485" s="3">
        <f t="shared" si="182"/>
        <v>0</v>
      </c>
      <c r="AB485" s="3">
        <f t="shared" si="183"/>
        <v>4485.7912438399999</v>
      </c>
      <c r="AC485" s="3">
        <f t="shared" si="184"/>
        <v>0</v>
      </c>
      <c r="AD485" s="3">
        <f t="shared" si="185"/>
        <v>0</v>
      </c>
      <c r="AE485" s="3">
        <f t="shared" si="186"/>
        <v>0</v>
      </c>
      <c r="AF485" s="3">
        <f t="shared" si="187"/>
        <v>0</v>
      </c>
      <c r="AJ485" s="3">
        <f t="shared" si="194"/>
        <v>0</v>
      </c>
      <c r="AK485" s="3">
        <f t="shared" si="195"/>
        <v>1205.1816421399999</v>
      </c>
      <c r="AL485" s="3">
        <f t="shared" si="196"/>
        <v>1205.1816421399999</v>
      </c>
      <c r="AM485" s="3">
        <f t="shared" si="197"/>
        <v>0</v>
      </c>
      <c r="AN485" s="3">
        <f t="shared" si="198"/>
        <v>1205.1816421399999</v>
      </c>
    </row>
    <row r="486" spans="1:40" x14ac:dyDescent="0.25">
      <c r="A486" s="5" t="s">
        <v>871</v>
      </c>
      <c r="B486" s="5" t="s">
        <v>872</v>
      </c>
      <c r="C486" s="18">
        <v>1364.1394736699999</v>
      </c>
      <c r="D486" s="6">
        <v>1067.5202887200001</v>
      </c>
      <c r="E486" s="6">
        <f t="shared" si="199"/>
        <v>-296.61918494999986</v>
      </c>
      <c r="F486" s="21">
        <f t="shared" si="200"/>
        <v>-0.21744051152774957</v>
      </c>
      <c r="G486" s="20">
        <v>16.488874595399999</v>
      </c>
      <c r="H486" s="20">
        <v>14.912897857200001</v>
      </c>
      <c r="I486" s="19">
        <v>31018.827542899999</v>
      </c>
      <c r="K486" s="22">
        <f t="shared" si="188"/>
        <v>0</v>
      </c>
      <c r="L486" s="22">
        <f t="shared" si="189"/>
        <v>-296.61918494999986</v>
      </c>
      <c r="M486" s="22">
        <f t="shared" si="190"/>
        <v>0</v>
      </c>
      <c r="N486" s="22">
        <f t="shared" si="191"/>
        <v>0</v>
      </c>
      <c r="O486" s="22">
        <f t="shared" si="192"/>
        <v>0</v>
      </c>
      <c r="P486" s="22">
        <f t="shared" si="193"/>
        <v>0</v>
      </c>
      <c r="S486" s="3">
        <f t="shared" si="176"/>
        <v>0</v>
      </c>
      <c r="T486" s="3">
        <f t="shared" si="177"/>
        <v>1364.1394736699999</v>
      </c>
      <c r="U486" s="3">
        <f t="shared" si="178"/>
        <v>0</v>
      </c>
      <c r="V486" s="3">
        <f t="shared" si="179"/>
        <v>0</v>
      </c>
      <c r="W486" s="3">
        <f t="shared" si="180"/>
        <v>0</v>
      </c>
      <c r="X486" s="3">
        <f t="shared" si="181"/>
        <v>0</v>
      </c>
      <c r="AA486" s="3">
        <f t="shared" si="182"/>
        <v>0</v>
      </c>
      <c r="AB486" s="3">
        <f t="shared" si="183"/>
        <v>1067.5202887200001</v>
      </c>
      <c r="AC486" s="3">
        <f t="shared" si="184"/>
        <v>0</v>
      </c>
      <c r="AD486" s="3">
        <f t="shared" si="185"/>
        <v>0</v>
      </c>
      <c r="AE486" s="3">
        <f t="shared" si="186"/>
        <v>0</v>
      </c>
      <c r="AF486" s="3">
        <f t="shared" si="187"/>
        <v>0</v>
      </c>
      <c r="AJ486" s="3">
        <f t="shared" si="194"/>
        <v>0</v>
      </c>
      <c r="AK486" s="3">
        <f t="shared" si="195"/>
        <v>-296.61918494999986</v>
      </c>
      <c r="AL486" s="3">
        <f t="shared" si="196"/>
        <v>-296.61918494999986</v>
      </c>
      <c r="AM486" s="3">
        <f t="shared" si="197"/>
        <v>-296.61918494999986</v>
      </c>
      <c r="AN486" s="3">
        <f t="shared" si="198"/>
        <v>-296.61918494999986</v>
      </c>
    </row>
    <row r="487" spans="1:40" x14ac:dyDescent="0.25">
      <c r="A487" s="5" t="s">
        <v>873</v>
      </c>
      <c r="B487" s="5" t="s">
        <v>874</v>
      </c>
      <c r="C487" s="18">
        <v>1057.4036541600001</v>
      </c>
      <c r="D487" s="6">
        <v>1716.2776517699999</v>
      </c>
      <c r="E487" s="6">
        <f t="shared" si="199"/>
        <v>658.87399760999983</v>
      </c>
      <c r="F487" s="21">
        <f t="shared" si="200"/>
        <v>0.62310546688379698</v>
      </c>
      <c r="G487" s="20">
        <v>10.7701913601</v>
      </c>
      <c r="H487" s="20">
        <v>10.4582100783</v>
      </c>
      <c r="I487" s="19">
        <v>21753.076962899999</v>
      </c>
      <c r="K487" s="22">
        <f t="shared" si="188"/>
        <v>658.87399760999983</v>
      </c>
      <c r="L487" s="22">
        <f t="shared" si="189"/>
        <v>0</v>
      </c>
      <c r="M487" s="22">
        <f t="shared" si="190"/>
        <v>0</v>
      </c>
      <c r="N487" s="22">
        <f t="shared" si="191"/>
        <v>0</v>
      </c>
      <c r="O487" s="22">
        <f t="shared" si="192"/>
        <v>0</v>
      </c>
      <c r="P487" s="22">
        <f t="shared" si="193"/>
        <v>0</v>
      </c>
      <c r="S487" s="3">
        <f t="shared" si="176"/>
        <v>1057.4036541600001</v>
      </c>
      <c r="T487" s="3">
        <f t="shared" si="177"/>
        <v>0</v>
      </c>
      <c r="U487" s="3">
        <f t="shared" si="178"/>
        <v>0</v>
      </c>
      <c r="V487" s="3">
        <f t="shared" si="179"/>
        <v>0</v>
      </c>
      <c r="W487" s="3">
        <f t="shared" si="180"/>
        <v>0</v>
      </c>
      <c r="X487" s="3">
        <f t="shared" si="181"/>
        <v>0</v>
      </c>
      <c r="AA487" s="3">
        <f t="shared" si="182"/>
        <v>1716.2776517699999</v>
      </c>
      <c r="AB487" s="3">
        <f t="shared" si="183"/>
        <v>0</v>
      </c>
      <c r="AC487" s="3">
        <f t="shared" si="184"/>
        <v>0</v>
      </c>
      <c r="AD487" s="3">
        <f t="shared" si="185"/>
        <v>0</v>
      </c>
      <c r="AE487" s="3">
        <f t="shared" si="186"/>
        <v>0</v>
      </c>
      <c r="AF487" s="3">
        <f t="shared" si="187"/>
        <v>0</v>
      </c>
      <c r="AJ487" s="3">
        <f t="shared" si="194"/>
        <v>658.87399760999983</v>
      </c>
      <c r="AK487" s="3">
        <f t="shared" si="195"/>
        <v>658.87399760999983</v>
      </c>
      <c r="AL487" s="3">
        <f t="shared" si="196"/>
        <v>658.87399760999983</v>
      </c>
      <c r="AM487" s="3">
        <f t="shared" si="197"/>
        <v>658.87399760999983</v>
      </c>
      <c r="AN487" s="3">
        <f t="shared" si="198"/>
        <v>658.87399760999983</v>
      </c>
    </row>
    <row r="488" spans="1:40" x14ac:dyDescent="0.25">
      <c r="A488" s="5" t="s">
        <v>875</v>
      </c>
      <c r="B488" s="5" t="s">
        <v>876</v>
      </c>
      <c r="C488" s="18">
        <v>1334.8039827</v>
      </c>
      <c r="D488" s="6">
        <v>1285.06494028</v>
      </c>
      <c r="E488" s="6">
        <f t="shared" si="199"/>
        <v>-49.739042420000033</v>
      </c>
      <c r="F488" s="21">
        <f t="shared" si="200"/>
        <v>-3.7263181009835951E-2</v>
      </c>
      <c r="G488" s="20">
        <v>15.1038763442</v>
      </c>
      <c r="H488" s="20">
        <v>13.26828531</v>
      </c>
      <c r="I488" s="19">
        <v>27598.0334449</v>
      </c>
      <c r="K488" s="22">
        <f t="shared" si="188"/>
        <v>0</v>
      </c>
      <c r="L488" s="22">
        <f t="shared" si="189"/>
        <v>-49.739042420000033</v>
      </c>
      <c r="M488" s="22">
        <f t="shared" si="190"/>
        <v>0</v>
      </c>
      <c r="N488" s="22">
        <f t="shared" si="191"/>
        <v>0</v>
      </c>
      <c r="O488" s="22">
        <f t="shared" si="192"/>
        <v>0</v>
      </c>
      <c r="P488" s="22">
        <f t="shared" si="193"/>
        <v>0</v>
      </c>
      <c r="S488" s="3">
        <f t="shared" si="176"/>
        <v>0</v>
      </c>
      <c r="T488" s="3">
        <f t="shared" si="177"/>
        <v>1334.8039827</v>
      </c>
      <c r="U488" s="3">
        <f t="shared" si="178"/>
        <v>0</v>
      </c>
      <c r="V488" s="3">
        <f t="shared" si="179"/>
        <v>0</v>
      </c>
      <c r="W488" s="3">
        <f t="shared" si="180"/>
        <v>0</v>
      </c>
      <c r="X488" s="3">
        <f t="shared" si="181"/>
        <v>0</v>
      </c>
      <c r="AA488" s="3">
        <f t="shared" si="182"/>
        <v>0</v>
      </c>
      <c r="AB488" s="3">
        <f t="shared" si="183"/>
        <v>1285.06494028</v>
      </c>
      <c r="AC488" s="3">
        <f t="shared" si="184"/>
        <v>0</v>
      </c>
      <c r="AD488" s="3">
        <f t="shared" si="185"/>
        <v>0</v>
      </c>
      <c r="AE488" s="3">
        <f t="shared" si="186"/>
        <v>0</v>
      </c>
      <c r="AF488" s="3">
        <f t="shared" si="187"/>
        <v>0</v>
      </c>
      <c r="AJ488" s="3">
        <f t="shared" si="194"/>
        <v>0</v>
      </c>
      <c r="AK488" s="3">
        <f t="shared" si="195"/>
        <v>-49.739042420000033</v>
      </c>
      <c r="AL488" s="3">
        <f t="shared" si="196"/>
        <v>-49.739042420000033</v>
      </c>
      <c r="AM488" s="3">
        <f t="shared" si="197"/>
        <v>-49.739042420000033</v>
      </c>
      <c r="AN488" s="3">
        <f t="shared" si="198"/>
        <v>-49.739042420000033</v>
      </c>
    </row>
    <row r="489" spans="1:40" x14ac:dyDescent="0.25">
      <c r="A489" s="5" t="s">
        <v>877</v>
      </c>
      <c r="B489" s="5" t="s">
        <v>878</v>
      </c>
      <c r="C489" s="18">
        <v>588.67716710699995</v>
      </c>
      <c r="D489" s="6">
        <v>537.518713961</v>
      </c>
      <c r="E489" s="6">
        <f t="shared" si="199"/>
        <v>-51.158453145999943</v>
      </c>
      <c r="F489" s="21">
        <f t="shared" si="200"/>
        <v>-8.6904089379605934E-2</v>
      </c>
      <c r="G489" s="20">
        <v>14.4232613795</v>
      </c>
      <c r="H489" s="20">
        <v>13.747278360599999</v>
      </c>
      <c r="I489" s="19">
        <v>28594.338990100001</v>
      </c>
      <c r="K489" s="22">
        <f t="shared" si="188"/>
        <v>0</v>
      </c>
      <c r="L489" s="22">
        <f t="shared" si="189"/>
        <v>-51.158453145999943</v>
      </c>
      <c r="M489" s="22">
        <f t="shared" si="190"/>
        <v>0</v>
      </c>
      <c r="N489" s="22">
        <f t="shared" si="191"/>
        <v>0</v>
      </c>
      <c r="O489" s="22">
        <f t="shared" si="192"/>
        <v>0</v>
      </c>
      <c r="P489" s="22">
        <f t="shared" si="193"/>
        <v>0</v>
      </c>
      <c r="S489" s="3">
        <f t="shared" si="176"/>
        <v>0</v>
      </c>
      <c r="T489" s="3">
        <f t="shared" si="177"/>
        <v>588.67716710699995</v>
      </c>
      <c r="U489" s="3">
        <f t="shared" si="178"/>
        <v>0</v>
      </c>
      <c r="V489" s="3">
        <f t="shared" si="179"/>
        <v>0</v>
      </c>
      <c r="W489" s="3">
        <f t="shared" si="180"/>
        <v>0</v>
      </c>
      <c r="X489" s="3">
        <f t="shared" si="181"/>
        <v>0</v>
      </c>
      <c r="AA489" s="3">
        <f t="shared" si="182"/>
        <v>0</v>
      </c>
      <c r="AB489" s="3">
        <f t="shared" si="183"/>
        <v>537.518713961</v>
      </c>
      <c r="AC489" s="3">
        <f t="shared" si="184"/>
        <v>0</v>
      </c>
      <c r="AD489" s="3">
        <f t="shared" si="185"/>
        <v>0</v>
      </c>
      <c r="AE489" s="3">
        <f t="shared" si="186"/>
        <v>0</v>
      </c>
      <c r="AF489" s="3">
        <f t="shared" si="187"/>
        <v>0</v>
      </c>
      <c r="AJ489" s="3">
        <f t="shared" si="194"/>
        <v>0</v>
      </c>
      <c r="AK489" s="3">
        <f t="shared" si="195"/>
        <v>-51.158453145999943</v>
      </c>
      <c r="AL489" s="3">
        <f t="shared" si="196"/>
        <v>-51.158453145999943</v>
      </c>
      <c r="AM489" s="3">
        <f t="shared" si="197"/>
        <v>-51.158453145999943</v>
      </c>
      <c r="AN489" s="3">
        <f t="shared" si="198"/>
        <v>-51.158453145999943</v>
      </c>
    </row>
    <row r="490" spans="1:40" x14ac:dyDescent="0.25">
      <c r="A490" s="5" t="s">
        <v>879</v>
      </c>
      <c r="B490" s="5" t="s">
        <v>880</v>
      </c>
      <c r="C490" s="18">
        <v>1348.34927182</v>
      </c>
      <c r="D490" s="6">
        <v>2280.2010541099999</v>
      </c>
      <c r="E490" s="6">
        <f t="shared" si="199"/>
        <v>931.85178228999985</v>
      </c>
      <c r="F490" s="21">
        <f t="shared" si="200"/>
        <v>0.69110563691868021</v>
      </c>
      <c r="G490" s="20">
        <v>22.5539215043</v>
      </c>
      <c r="H490" s="20">
        <v>22.324948642599999</v>
      </c>
      <c r="I490" s="19">
        <v>46435.893176700003</v>
      </c>
      <c r="K490" s="22">
        <f t="shared" si="188"/>
        <v>0</v>
      </c>
      <c r="L490" s="22">
        <f t="shared" si="189"/>
        <v>931.85178228999985</v>
      </c>
      <c r="M490" s="22">
        <f t="shared" si="190"/>
        <v>0</v>
      </c>
      <c r="N490" s="22">
        <f t="shared" si="191"/>
        <v>0</v>
      </c>
      <c r="O490" s="22">
        <f t="shared" si="192"/>
        <v>0</v>
      </c>
      <c r="P490" s="22">
        <f t="shared" si="193"/>
        <v>0</v>
      </c>
      <c r="S490" s="3">
        <f t="shared" si="176"/>
        <v>0</v>
      </c>
      <c r="T490" s="3">
        <f t="shared" si="177"/>
        <v>1348.34927182</v>
      </c>
      <c r="U490" s="3">
        <f t="shared" si="178"/>
        <v>0</v>
      </c>
      <c r="V490" s="3">
        <f t="shared" si="179"/>
        <v>0</v>
      </c>
      <c r="W490" s="3">
        <f t="shared" si="180"/>
        <v>0</v>
      </c>
      <c r="X490" s="3">
        <f t="shared" si="181"/>
        <v>0</v>
      </c>
      <c r="AA490" s="3">
        <f t="shared" si="182"/>
        <v>0</v>
      </c>
      <c r="AB490" s="3">
        <f t="shared" si="183"/>
        <v>2280.2010541099999</v>
      </c>
      <c r="AC490" s="3">
        <f t="shared" si="184"/>
        <v>0</v>
      </c>
      <c r="AD490" s="3">
        <f t="shared" si="185"/>
        <v>0</v>
      </c>
      <c r="AE490" s="3">
        <f t="shared" si="186"/>
        <v>0</v>
      </c>
      <c r="AF490" s="3">
        <f t="shared" si="187"/>
        <v>0</v>
      </c>
      <c r="AJ490" s="3">
        <f t="shared" si="194"/>
        <v>0</v>
      </c>
      <c r="AK490" s="3">
        <f t="shared" si="195"/>
        <v>0</v>
      </c>
      <c r="AL490" s="3">
        <f t="shared" si="196"/>
        <v>931.85178228999985</v>
      </c>
      <c r="AM490" s="3">
        <f t="shared" si="197"/>
        <v>0</v>
      </c>
      <c r="AN490" s="3">
        <f t="shared" si="198"/>
        <v>931.85178228999985</v>
      </c>
    </row>
    <row r="491" spans="1:40" x14ac:dyDescent="0.25">
      <c r="A491" s="5" t="s">
        <v>881</v>
      </c>
      <c r="B491" s="5" t="s">
        <v>882</v>
      </c>
      <c r="C491" s="18">
        <v>367.41251601599998</v>
      </c>
      <c r="D491" s="6">
        <v>230.38048574000001</v>
      </c>
      <c r="E491" s="6">
        <f t="shared" si="199"/>
        <v>-137.03203027599997</v>
      </c>
      <c r="F491" s="21">
        <f t="shared" si="200"/>
        <v>-0.37296505780993194</v>
      </c>
      <c r="G491" s="20">
        <v>14.608497867600001</v>
      </c>
      <c r="H491" s="20">
        <v>14.321769185599999</v>
      </c>
      <c r="I491" s="19">
        <v>29789.279906</v>
      </c>
      <c r="K491" s="22">
        <f t="shared" si="188"/>
        <v>0</v>
      </c>
      <c r="L491" s="22">
        <f t="shared" si="189"/>
        <v>-137.03203027599997</v>
      </c>
      <c r="M491" s="22">
        <f t="shared" si="190"/>
        <v>0</v>
      </c>
      <c r="N491" s="22">
        <f t="shared" si="191"/>
        <v>0</v>
      </c>
      <c r="O491" s="22">
        <f t="shared" si="192"/>
        <v>0</v>
      </c>
      <c r="P491" s="22">
        <f t="shared" si="193"/>
        <v>0</v>
      </c>
      <c r="S491" s="3">
        <f t="shared" si="176"/>
        <v>0</v>
      </c>
      <c r="T491" s="3">
        <f t="shared" si="177"/>
        <v>367.41251601599998</v>
      </c>
      <c r="U491" s="3">
        <f t="shared" si="178"/>
        <v>0</v>
      </c>
      <c r="V491" s="3">
        <f t="shared" si="179"/>
        <v>0</v>
      </c>
      <c r="W491" s="3">
        <f t="shared" si="180"/>
        <v>0</v>
      </c>
      <c r="X491" s="3">
        <f t="shared" si="181"/>
        <v>0</v>
      </c>
      <c r="AA491" s="3">
        <f t="shared" si="182"/>
        <v>0</v>
      </c>
      <c r="AB491" s="3">
        <f t="shared" si="183"/>
        <v>230.38048574000001</v>
      </c>
      <c r="AC491" s="3">
        <f t="shared" si="184"/>
        <v>0</v>
      </c>
      <c r="AD491" s="3">
        <f t="shared" si="185"/>
        <v>0</v>
      </c>
      <c r="AE491" s="3">
        <f t="shared" si="186"/>
        <v>0</v>
      </c>
      <c r="AF491" s="3">
        <f t="shared" si="187"/>
        <v>0</v>
      </c>
      <c r="AJ491" s="3">
        <f t="shared" si="194"/>
        <v>0</v>
      </c>
      <c r="AK491" s="3">
        <f t="shared" si="195"/>
        <v>-137.03203027599997</v>
      </c>
      <c r="AL491" s="3">
        <f t="shared" si="196"/>
        <v>-137.03203027599997</v>
      </c>
      <c r="AM491" s="3">
        <f t="shared" si="197"/>
        <v>-137.03203027599997</v>
      </c>
      <c r="AN491" s="3">
        <f t="shared" si="198"/>
        <v>-137.03203027599997</v>
      </c>
    </row>
    <row r="492" spans="1:40" x14ac:dyDescent="0.25">
      <c r="A492" s="5" t="s">
        <v>883</v>
      </c>
      <c r="B492" s="5" t="s">
        <v>884</v>
      </c>
      <c r="C492" s="18">
        <v>1428.31581439</v>
      </c>
      <c r="D492" s="6">
        <v>1333.8796788899999</v>
      </c>
      <c r="E492" s="6">
        <f t="shared" si="199"/>
        <v>-94.436135500000091</v>
      </c>
      <c r="F492" s="21">
        <f t="shared" si="200"/>
        <v>-6.61171251823824E-2</v>
      </c>
      <c r="G492" s="20">
        <v>18.484954159800001</v>
      </c>
      <c r="H492" s="20">
        <v>18.247966547000001</v>
      </c>
      <c r="I492" s="19">
        <v>37955.770417699998</v>
      </c>
      <c r="K492" s="22">
        <f t="shared" si="188"/>
        <v>0</v>
      </c>
      <c r="L492" s="22">
        <f t="shared" si="189"/>
        <v>-94.436135500000091</v>
      </c>
      <c r="M492" s="22">
        <f t="shared" si="190"/>
        <v>0</v>
      </c>
      <c r="N492" s="22">
        <f t="shared" si="191"/>
        <v>0</v>
      </c>
      <c r="O492" s="22">
        <f t="shared" si="192"/>
        <v>0</v>
      </c>
      <c r="P492" s="22">
        <f t="shared" si="193"/>
        <v>0</v>
      </c>
      <c r="S492" s="3">
        <f t="shared" si="176"/>
        <v>0</v>
      </c>
      <c r="T492" s="3">
        <f t="shared" si="177"/>
        <v>1428.31581439</v>
      </c>
      <c r="U492" s="3">
        <f t="shared" si="178"/>
        <v>0</v>
      </c>
      <c r="V492" s="3">
        <f t="shared" si="179"/>
        <v>0</v>
      </c>
      <c r="W492" s="3">
        <f t="shared" si="180"/>
        <v>0</v>
      </c>
      <c r="X492" s="3">
        <f t="shared" si="181"/>
        <v>0</v>
      </c>
      <c r="AA492" s="3">
        <f t="shared" si="182"/>
        <v>0</v>
      </c>
      <c r="AB492" s="3">
        <f t="shared" si="183"/>
        <v>1333.8796788899999</v>
      </c>
      <c r="AC492" s="3">
        <f t="shared" si="184"/>
        <v>0</v>
      </c>
      <c r="AD492" s="3">
        <f t="shared" si="185"/>
        <v>0</v>
      </c>
      <c r="AE492" s="3">
        <f t="shared" si="186"/>
        <v>0</v>
      </c>
      <c r="AF492" s="3">
        <f t="shared" si="187"/>
        <v>0</v>
      </c>
      <c r="AJ492" s="3">
        <f t="shared" si="194"/>
        <v>0</v>
      </c>
      <c r="AK492" s="3">
        <f t="shared" si="195"/>
        <v>-94.436135500000091</v>
      </c>
      <c r="AL492" s="3">
        <f t="shared" si="196"/>
        <v>-94.436135500000091</v>
      </c>
      <c r="AM492" s="3">
        <f t="shared" si="197"/>
        <v>0</v>
      </c>
      <c r="AN492" s="3">
        <f t="shared" si="198"/>
        <v>-94.436135500000091</v>
      </c>
    </row>
    <row r="493" spans="1:40" x14ac:dyDescent="0.25">
      <c r="A493" s="5" t="s">
        <v>885</v>
      </c>
      <c r="B493" s="5" t="s">
        <v>886</v>
      </c>
      <c r="C493" s="18">
        <v>1061.08513685</v>
      </c>
      <c r="D493" s="6">
        <v>994.01238129900003</v>
      </c>
      <c r="E493" s="6">
        <f t="shared" si="199"/>
        <v>-67.072755551</v>
      </c>
      <c r="F493" s="21">
        <f t="shared" si="200"/>
        <v>-6.3211474010573879E-2</v>
      </c>
      <c r="G493" s="20">
        <v>18.9014000813</v>
      </c>
      <c r="H493" s="20">
        <v>18.796920589700001</v>
      </c>
      <c r="I493" s="19">
        <v>39097.594826699999</v>
      </c>
      <c r="K493" s="22">
        <f t="shared" si="188"/>
        <v>0</v>
      </c>
      <c r="L493" s="22">
        <f t="shared" si="189"/>
        <v>-67.072755551</v>
      </c>
      <c r="M493" s="22">
        <f t="shared" si="190"/>
        <v>0</v>
      </c>
      <c r="N493" s="22">
        <f t="shared" si="191"/>
        <v>0</v>
      </c>
      <c r="O493" s="22">
        <f t="shared" si="192"/>
        <v>0</v>
      </c>
      <c r="P493" s="22">
        <f t="shared" si="193"/>
        <v>0</v>
      </c>
      <c r="S493" s="3">
        <f t="shared" si="176"/>
        <v>0</v>
      </c>
      <c r="T493" s="3">
        <f t="shared" si="177"/>
        <v>1061.08513685</v>
      </c>
      <c r="U493" s="3">
        <f t="shared" si="178"/>
        <v>0</v>
      </c>
      <c r="V493" s="3">
        <f t="shared" si="179"/>
        <v>0</v>
      </c>
      <c r="W493" s="3">
        <f t="shared" si="180"/>
        <v>0</v>
      </c>
      <c r="X493" s="3">
        <f t="shared" si="181"/>
        <v>0</v>
      </c>
      <c r="AA493" s="3">
        <f t="shared" si="182"/>
        <v>0</v>
      </c>
      <c r="AB493" s="3">
        <f t="shared" si="183"/>
        <v>994.01238129900003</v>
      </c>
      <c r="AC493" s="3">
        <f t="shared" si="184"/>
        <v>0</v>
      </c>
      <c r="AD493" s="3">
        <f t="shared" si="185"/>
        <v>0</v>
      </c>
      <c r="AE493" s="3">
        <f t="shared" si="186"/>
        <v>0</v>
      </c>
      <c r="AF493" s="3">
        <f t="shared" si="187"/>
        <v>0</v>
      </c>
      <c r="AJ493" s="3">
        <f t="shared" si="194"/>
        <v>0</v>
      </c>
      <c r="AK493" s="3">
        <f t="shared" si="195"/>
        <v>-67.072755551</v>
      </c>
      <c r="AL493" s="3">
        <f t="shared" si="196"/>
        <v>-67.072755551</v>
      </c>
      <c r="AM493" s="3">
        <f t="shared" si="197"/>
        <v>0</v>
      </c>
      <c r="AN493" s="3">
        <f t="shared" si="198"/>
        <v>-67.072755551</v>
      </c>
    </row>
    <row r="494" spans="1:40" x14ac:dyDescent="0.25">
      <c r="A494" s="5" t="s">
        <v>887</v>
      </c>
      <c r="B494" s="5" t="s">
        <v>888</v>
      </c>
      <c r="C494" s="18">
        <v>4794.2378601399996</v>
      </c>
      <c r="D494" s="6">
        <v>5023.8960698700002</v>
      </c>
      <c r="E494" s="6">
        <f t="shared" si="199"/>
        <v>229.65820973000064</v>
      </c>
      <c r="F494" s="21">
        <f t="shared" si="200"/>
        <v>4.7902965274087224E-2</v>
      </c>
      <c r="G494" s="20">
        <v>13.5561741244</v>
      </c>
      <c r="H494" s="20">
        <v>12.9260573042</v>
      </c>
      <c r="I494" s="19">
        <v>26886.199192799999</v>
      </c>
      <c r="K494" s="22">
        <f t="shared" si="188"/>
        <v>229.65820973000064</v>
      </c>
      <c r="L494" s="22">
        <f t="shared" si="189"/>
        <v>0</v>
      </c>
      <c r="M494" s="22">
        <f t="shared" si="190"/>
        <v>0</v>
      </c>
      <c r="N494" s="22">
        <f t="shared" si="191"/>
        <v>0</v>
      </c>
      <c r="O494" s="22">
        <f t="shared" si="192"/>
        <v>0</v>
      </c>
      <c r="P494" s="22">
        <f t="shared" si="193"/>
        <v>0</v>
      </c>
      <c r="S494" s="3">
        <f t="shared" si="176"/>
        <v>0</v>
      </c>
      <c r="T494" s="3">
        <f t="shared" si="177"/>
        <v>4794.2378601399996</v>
      </c>
      <c r="U494" s="3">
        <f t="shared" si="178"/>
        <v>0</v>
      </c>
      <c r="V494" s="3">
        <f t="shared" si="179"/>
        <v>0</v>
      </c>
      <c r="W494" s="3">
        <f t="shared" si="180"/>
        <v>0</v>
      </c>
      <c r="X494" s="3">
        <f t="shared" si="181"/>
        <v>0</v>
      </c>
      <c r="AA494" s="3">
        <f t="shared" si="182"/>
        <v>0</v>
      </c>
      <c r="AB494" s="3">
        <f t="shared" si="183"/>
        <v>5023.8960698700002</v>
      </c>
      <c r="AC494" s="3">
        <f t="shared" si="184"/>
        <v>0</v>
      </c>
      <c r="AD494" s="3">
        <f t="shared" si="185"/>
        <v>0</v>
      </c>
      <c r="AE494" s="3">
        <f t="shared" si="186"/>
        <v>0</v>
      </c>
      <c r="AF494" s="3">
        <f t="shared" si="187"/>
        <v>0</v>
      </c>
      <c r="AJ494" s="3">
        <f t="shared" si="194"/>
        <v>229.65820973000064</v>
      </c>
      <c r="AK494" s="3">
        <f t="shared" si="195"/>
        <v>229.65820973000064</v>
      </c>
      <c r="AL494" s="3">
        <f t="shared" si="196"/>
        <v>229.65820973000064</v>
      </c>
      <c r="AM494" s="3">
        <f t="shared" si="197"/>
        <v>229.65820973000064</v>
      </c>
      <c r="AN494" s="3">
        <f t="shared" si="198"/>
        <v>229.65820973000064</v>
      </c>
    </row>
    <row r="495" spans="1:40" x14ac:dyDescent="0.25">
      <c r="A495" s="5" t="s">
        <v>889</v>
      </c>
      <c r="B495" s="5" t="s">
        <v>890</v>
      </c>
      <c r="C495" s="18">
        <v>219.58473838500001</v>
      </c>
      <c r="D495" s="6">
        <v>224.73830247699999</v>
      </c>
      <c r="E495" s="6">
        <f t="shared" si="199"/>
        <v>5.1535640919999821</v>
      </c>
      <c r="F495" s="21">
        <f t="shared" si="200"/>
        <v>2.3469591420165956E-2</v>
      </c>
      <c r="G495" s="20">
        <v>19.363004748400002</v>
      </c>
      <c r="H495" s="20">
        <v>17.195641162200001</v>
      </c>
      <c r="I495" s="19">
        <v>35766.933617399998</v>
      </c>
      <c r="K495" s="22">
        <f t="shared" si="188"/>
        <v>0</v>
      </c>
      <c r="L495" s="22">
        <f t="shared" si="189"/>
        <v>5.1535640919999821</v>
      </c>
      <c r="M495" s="22">
        <f t="shared" si="190"/>
        <v>0</v>
      </c>
      <c r="N495" s="22">
        <f t="shared" si="191"/>
        <v>0</v>
      </c>
      <c r="O495" s="22">
        <f t="shared" si="192"/>
        <v>0</v>
      </c>
      <c r="P495" s="22">
        <f t="shared" si="193"/>
        <v>0</v>
      </c>
      <c r="S495" s="3">
        <f t="shared" si="176"/>
        <v>0</v>
      </c>
      <c r="T495" s="3">
        <f t="shared" si="177"/>
        <v>219.58473838500001</v>
      </c>
      <c r="U495" s="3">
        <f t="shared" si="178"/>
        <v>0</v>
      </c>
      <c r="V495" s="3">
        <f t="shared" si="179"/>
        <v>0</v>
      </c>
      <c r="W495" s="3">
        <f t="shared" si="180"/>
        <v>0</v>
      </c>
      <c r="X495" s="3">
        <f t="shared" si="181"/>
        <v>0</v>
      </c>
      <c r="AA495" s="3">
        <f t="shared" si="182"/>
        <v>0</v>
      </c>
      <c r="AB495" s="3">
        <f t="shared" si="183"/>
        <v>224.73830247699999</v>
      </c>
      <c r="AC495" s="3">
        <f t="shared" si="184"/>
        <v>0</v>
      </c>
      <c r="AD495" s="3">
        <f t="shared" si="185"/>
        <v>0</v>
      </c>
      <c r="AE495" s="3">
        <f t="shared" si="186"/>
        <v>0</v>
      </c>
      <c r="AF495" s="3">
        <f t="shared" si="187"/>
        <v>0</v>
      </c>
      <c r="AJ495" s="3">
        <f t="shared" si="194"/>
        <v>0</v>
      </c>
      <c r="AK495" s="3">
        <f t="shared" si="195"/>
        <v>5.1535640919999821</v>
      </c>
      <c r="AL495" s="3">
        <f t="shared" si="196"/>
        <v>5.1535640919999821</v>
      </c>
      <c r="AM495" s="3">
        <f t="shared" si="197"/>
        <v>0</v>
      </c>
      <c r="AN495" s="3">
        <f t="shared" si="198"/>
        <v>5.1535640919999821</v>
      </c>
    </row>
    <row r="496" spans="1:40" x14ac:dyDescent="0.25">
      <c r="A496" s="5" t="s">
        <v>891</v>
      </c>
      <c r="B496" s="5" t="s">
        <v>892</v>
      </c>
      <c r="C496" s="18">
        <v>1720.0747821</v>
      </c>
      <c r="D496" s="6">
        <v>1669.21812557</v>
      </c>
      <c r="E496" s="6">
        <f t="shared" si="199"/>
        <v>-50.856656530000009</v>
      </c>
      <c r="F496" s="21">
        <f t="shared" si="200"/>
        <v>-2.9566538071042633E-2</v>
      </c>
      <c r="G496" s="20">
        <v>17.0357068916</v>
      </c>
      <c r="H496" s="20">
        <v>16.113765952000001</v>
      </c>
      <c r="I496" s="19">
        <v>33516.633180099998</v>
      </c>
      <c r="K496" s="22">
        <f t="shared" si="188"/>
        <v>0</v>
      </c>
      <c r="L496" s="22">
        <f t="shared" si="189"/>
        <v>-50.856656530000009</v>
      </c>
      <c r="M496" s="22">
        <f t="shared" si="190"/>
        <v>0</v>
      </c>
      <c r="N496" s="22">
        <f t="shared" si="191"/>
        <v>0</v>
      </c>
      <c r="O496" s="22">
        <f t="shared" si="192"/>
        <v>0</v>
      </c>
      <c r="P496" s="22">
        <f t="shared" si="193"/>
        <v>0</v>
      </c>
      <c r="S496" s="3">
        <f t="shared" si="176"/>
        <v>0</v>
      </c>
      <c r="T496" s="3">
        <f t="shared" si="177"/>
        <v>1720.0747821</v>
      </c>
      <c r="U496" s="3">
        <f t="shared" si="178"/>
        <v>0</v>
      </c>
      <c r="V496" s="3">
        <f t="shared" si="179"/>
        <v>0</v>
      </c>
      <c r="W496" s="3">
        <f t="shared" si="180"/>
        <v>0</v>
      </c>
      <c r="X496" s="3">
        <f t="shared" si="181"/>
        <v>0</v>
      </c>
      <c r="AA496" s="3">
        <f t="shared" si="182"/>
        <v>0</v>
      </c>
      <c r="AB496" s="3">
        <f t="shared" si="183"/>
        <v>1669.21812557</v>
      </c>
      <c r="AC496" s="3">
        <f t="shared" si="184"/>
        <v>0</v>
      </c>
      <c r="AD496" s="3">
        <f t="shared" si="185"/>
        <v>0</v>
      </c>
      <c r="AE496" s="3">
        <f t="shared" si="186"/>
        <v>0</v>
      </c>
      <c r="AF496" s="3">
        <f t="shared" si="187"/>
        <v>0</v>
      </c>
      <c r="AJ496" s="3">
        <f t="shared" si="194"/>
        <v>0</v>
      </c>
      <c r="AK496" s="3">
        <f t="shared" si="195"/>
        <v>-50.856656530000009</v>
      </c>
      <c r="AL496" s="3">
        <f t="shared" si="196"/>
        <v>-50.856656530000009</v>
      </c>
      <c r="AM496" s="3">
        <f t="shared" si="197"/>
        <v>-50.856656530000009</v>
      </c>
      <c r="AN496" s="3">
        <f t="shared" si="198"/>
        <v>-50.856656530000009</v>
      </c>
    </row>
    <row r="497" spans="1:40" x14ac:dyDescent="0.25">
      <c r="A497" s="5" t="s">
        <v>893</v>
      </c>
      <c r="B497" s="5" t="s">
        <v>894</v>
      </c>
      <c r="C497" s="18">
        <v>92.587915220900001</v>
      </c>
      <c r="D497" s="6">
        <v>73.232357238000006</v>
      </c>
      <c r="E497" s="6">
        <f t="shared" si="199"/>
        <v>-19.355557982899995</v>
      </c>
      <c r="F497" s="21">
        <f t="shared" si="200"/>
        <v>-0.20905058653411432</v>
      </c>
      <c r="G497" s="20">
        <v>20.5741412269</v>
      </c>
      <c r="H497" s="20">
        <v>19.167606893599999</v>
      </c>
      <c r="I497" s="19">
        <v>39868.622338699999</v>
      </c>
      <c r="K497" s="22">
        <f t="shared" si="188"/>
        <v>0</v>
      </c>
      <c r="L497" s="22">
        <f t="shared" si="189"/>
        <v>-19.355557982899995</v>
      </c>
      <c r="M497" s="22">
        <f t="shared" si="190"/>
        <v>0</v>
      </c>
      <c r="N497" s="22">
        <f t="shared" si="191"/>
        <v>0</v>
      </c>
      <c r="O497" s="22">
        <f t="shared" si="192"/>
        <v>0</v>
      </c>
      <c r="P497" s="22">
        <f t="shared" si="193"/>
        <v>0</v>
      </c>
      <c r="S497" s="3">
        <f t="shared" si="176"/>
        <v>0</v>
      </c>
      <c r="T497" s="3">
        <f t="shared" si="177"/>
        <v>92.587915220900001</v>
      </c>
      <c r="U497" s="3">
        <f t="shared" si="178"/>
        <v>0</v>
      </c>
      <c r="V497" s="3">
        <f t="shared" si="179"/>
        <v>0</v>
      </c>
      <c r="W497" s="3">
        <f t="shared" si="180"/>
        <v>0</v>
      </c>
      <c r="X497" s="3">
        <f t="shared" si="181"/>
        <v>0</v>
      </c>
      <c r="AA497" s="3">
        <f t="shared" si="182"/>
        <v>0</v>
      </c>
      <c r="AB497" s="3">
        <f t="shared" si="183"/>
        <v>73.232357238000006</v>
      </c>
      <c r="AC497" s="3">
        <f t="shared" si="184"/>
        <v>0</v>
      </c>
      <c r="AD497" s="3">
        <f t="shared" si="185"/>
        <v>0</v>
      </c>
      <c r="AE497" s="3">
        <f t="shared" si="186"/>
        <v>0</v>
      </c>
      <c r="AF497" s="3">
        <f t="shared" si="187"/>
        <v>0</v>
      </c>
      <c r="AJ497" s="3">
        <f t="shared" si="194"/>
        <v>0</v>
      </c>
      <c r="AK497" s="3">
        <f t="shared" si="195"/>
        <v>-19.355557982899995</v>
      </c>
      <c r="AL497" s="3">
        <f t="shared" si="196"/>
        <v>-19.355557982899995</v>
      </c>
      <c r="AM497" s="3">
        <f t="shared" si="197"/>
        <v>0</v>
      </c>
      <c r="AN497" s="3">
        <f t="shared" si="198"/>
        <v>-19.355557982899995</v>
      </c>
    </row>
    <row r="498" spans="1:40" x14ac:dyDescent="0.25">
      <c r="A498" s="5" t="s">
        <v>895</v>
      </c>
      <c r="B498" s="5" t="s">
        <v>896</v>
      </c>
      <c r="C498" s="18">
        <v>650.31729265199999</v>
      </c>
      <c r="D498" s="6">
        <v>768.69738036000001</v>
      </c>
      <c r="E498" s="6">
        <f t="shared" si="199"/>
        <v>118.38008770800002</v>
      </c>
      <c r="F498" s="21">
        <f t="shared" si="200"/>
        <v>0.18203435314666924</v>
      </c>
      <c r="G498" s="20">
        <v>13.9498310498</v>
      </c>
      <c r="H498" s="20">
        <v>13.8583031335</v>
      </c>
      <c r="I498" s="19">
        <v>28825.270517600002</v>
      </c>
      <c r="K498" s="22">
        <f t="shared" si="188"/>
        <v>0</v>
      </c>
      <c r="L498" s="22">
        <f t="shared" si="189"/>
        <v>118.38008770800002</v>
      </c>
      <c r="M498" s="22">
        <f t="shared" si="190"/>
        <v>0</v>
      </c>
      <c r="N498" s="22">
        <f t="shared" si="191"/>
        <v>0</v>
      </c>
      <c r="O498" s="22">
        <f t="shared" si="192"/>
        <v>0</v>
      </c>
      <c r="P498" s="22">
        <f t="shared" si="193"/>
        <v>0</v>
      </c>
      <c r="S498" s="3">
        <f t="shared" si="176"/>
        <v>0</v>
      </c>
      <c r="T498" s="3">
        <f t="shared" si="177"/>
        <v>650.31729265199999</v>
      </c>
      <c r="U498" s="3">
        <f t="shared" si="178"/>
        <v>0</v>
      </c>
      <c r="V498" s="3">
        <f t="shared" si="179"/>
        <v>0</v>
      </c>
      <c r="W498" s="3">
        <f t="shared" si="180"/>
        <v>0</v>
      </c>
      <c r="X498" s="3">
        <f t="shared" si="181"/>
        <v>0</v>
      </c>
      <c r="AA498" s="3">
        <f t="shared" si="182"/>
        <v>0</v>
      </c>
      <c r="AB498" s="3">
        <f t="shared" si="183"/>
        <v>768.69738036000001</v>
      </c>
      <c r="AC498" s="3">
        <f t="shared" si="184"/>
        <v>0</v>
      </c>
      <c r="AD498" s="3">
        <f t="shared" si="185"/>
        <v>0</v>
      </c>
      <c r="AE498" s="3">
        <f t="shared" si="186"/>
        <v>0</v>
      </c>
      <c r="AF498" s="3">
        <f t="shared" si="187"/>
        <v>0</v>
      </c>
      <c r="AJ498" s="3">
        <f t="shared" si="194"/>
        <v>0</v>
      </c>
      <c r="AK498" s="3">
        <f t="shared" si="195"/>
        <v>118.38008770800002</v>
      </c>
      <c r="AL498" s="3">
        <f t="shared" si="196"/>
        <v>118.38008770800002</v>
      </c>
      <c r="AM498" s="3">
        <f t="shared" si="197"/>
        <v>118.38008770800002</v>
      </c>
      <c r="AN498" s="3">
        <f t="shared" si="198"/>
        <v>118.38008770800002</v>
      </c>
    </row>
    <row r="499" spans="1:40" x14ac:dyDescent="0.25">
      <c r="A499" s="5" t="s">
        <v>897</v>
      </c>
      <c r="B499" s="5" t="s">
        <v>898</v>
      </c>
      <c r="C499" s="18">
        <v>600.41869098500001</v>
      </c>
      <c r="D499" s="6">
        <v>683.01305529299998</v>
      </c>
      <c r="E499" s="6">
        <f t="shared" si="199"/>
        <v>82.594364307999967</v>
      </c>
      <c r="F499" s="21">
        <f t="shared" si="200"/>
        <v>0.13756128106622081</v>
      </c>
      <c r="G499" s="20">
        <v>20.503009265999999</v>
      </c>
      <c r="H499" s="20">
        <v>19.783381547800001</v>
      </c>
      <c r="I499" s="19">
        <v>41149.433619399999</v>
      </c>
      <c r="K499" s="22">
        <f t="shared" si="188"/>
        <v>0</v>
      </c>
      <c r="L499" s="22">
        <f t="shared" si="189"/>
        <v>82.594364307999967</v>
      </c>
      <c r="M499" s="22">
        <f t="shared" si="190"/>
        <v>0</v>
      </c>
      <c r="N499" s="22">
        <f t="shared" si="191"/>
        <v>0</v>
      </c>
      <c r="O499" s="22">
        <f t="shared" si="192"/>
        <v>0</v>
      </c>
      <c r="P499" s="22">
        <f t="shared" si="193"/>
        <v>0</v>
      </c>
      <c r="S499" s="3">
        <f t="shared" si="176"/>
        <v>0</v>
      </c>
      <c r="T499" s="3">
        <f t="shared" si="177"/>
        <v>600.41869098500001</v>
      </c>
      <c r="U499" s="3">
        <f t="shared" si="178"/>
        <v>0</v>
      </c>
      <c r="V499" s="3">
        <f t="shared" si="179"/>
        <v>0</v>
      </c>
      <c r="W499" s="3">
        <f t="shared" si="180"/>
        <v>0</v>
      </c>
      <c r="X499" s="3">
        <f t="shared" si="181"/>
        <v>0</v>
      </c>
      <c r="AA499" s="3">
        <f t="shared" si="182"/>
        <v>0</v>
      </c>
      <c r="AB499" s="3">
        <f t="shared" si="183"/>
        <v>683.01305529299998</v>
      </c>
      <c r="AC499" s="3">
        <f t="shared" si="184"/>
        <v>0</v>
      </c>
      <c r="AD499" s="3">
        <f t="shared" si="185"/>
        <v>0</v>
      </c>
      <c r="AE499" s="3">
        <f t="shared" si="186"/>
        <v>0</v>
      </c>
      <c r="AF499" s="3">
        <f t="shared" si="187"/>
        <v>0</v>
      </c>
      <c r="AJ499" s="3">
        <f t="shared" si="194"/>
        <v>0</v>
      </c>
      <c r="AK499" s="3">
        <f t="shared" si="195"/>
        <v>82.594364307999967</v>
      </c>
      <c r="AL499" s="3">
        <f t="shared" si="196"/>
        <v>82.594364307999967</v>
      </c>
      <c r="AM499" s="3">
        <f t="shared" si="197"/>
        <v>0</v>
      </c>
      <c r="AN499" s="3">
        <f t="shared" si="198"/>
        <v>82.594364307999967</v>
      </c>
    </row>
    <row r="500" spans="1:40" x14ac:dyDescent="0.25">
      <c r="A500" s="5" t="s">
        <v>899</v>
      </c>
      <c r="B500" s="5" t="s">
        <v>900</v>
      </c>
      <c r="C500" s="18">
        <v>914.018628068</v>
      </c>
      <c r="D500" s="6">
        <v>1184.5532433000001</v>
      </c>
      <c r="E500" s="6">
        <f t="shared" si="199"/>
        <v>270.53461523200008</v>
      </c>
      <c r="F500" s="21">
        <f t="shared" si="200"/>
        <v>0.29598369981128347</v>
      </c>
      <c r="G500" s="20">
        <v>19.361879494899998</v>
      </c>
      <c r="H500" s="20">
        <v>18.703145858100001</v>
      </c>
      <c r="I500" s="19">
        <v>38902.543384899996</v>
      </c>
      <c r="K500" s="22">
        <f t="shared" si="188"/>
        <v>0</v>
      </c>
      <c r="L500" s="22">
        <f t="shared" si="189"/>
        <v>270.53461523200008</v>
      </c>
      <c r="M500" s="22">
        <f t="shared" si="190"/>
        <v>0</v>
      </c>
      <c r="N500" s="22">
        <f t="shared" si="191"/>
        <v>0</v>
      </c>
      <c r="O500" s="22">
        <f t="shared" si="192"/>
        <v>0</v>
      </c>
      <c r="P500" s="22">
        <f t="shared" si="193"/>
        <v>0</v>
      </c>
      <c r="S500" s="3">
        <f t="shared" si="176"/>
        <v>0</v>
      </c>
      <c r="T500" s="3">
        <f t="shared" si="177"/>
        <v>914.018628068</v>
      </c>
      <c r="U500" s="3">
        <f t="shared" si="178"/>
        <v>0</v>
      </c>
      <c r="V500" s="3">
        <f t="shared" si="179"/>
        <v>0</v>
      </c>
      <c r="W500" s="3">
        <f t="shared" si="180"/>
        <v>0</v>
      </c>
      <c r="X500" s="3">
        <f t="shared" si="181"/>
        <v>0</v>
      </c>
      <c r="AA500" s="3">
        <f t="shared" si="182"/>
        <v>0</v>
      </c>
      <c r="AB500" s="3">
        <f t="shared" si="183"/>
        <v>1184.5532433000001</v>
      </c>
      <c r="AC500" s="3">
        <f t="shared" si="184"/>
        <v>0</v>
      </c>
      <c r="AD500" s="3">
        <f t="shared" si="185"/>
        <v>0</v>
      </c>
      <c r="AE500" s="3">
        <f t="shared" si="186"/>
        <v>0</v>
      </c>
      <c r="AF500" s="3">
        <f t="shared" si="187"/>
        <v>0</v>
      </c>
      <c r="AJ500" s="3">
        <f t="shared" si="194"/>
        <v>0</v>
      </c>
      <c r="AK500" s="3">
        <f t="shared" si="195"/>
        <v>270.53461523200008</v>
      </c>
      <c r="AL500" s="3">
        <f t="shared" si="196"/>
        <v>270.53461523200008</v>
      </c>
      <c r="AM500" s="3">
        <f t="shared" si="197"/>
        <v>0</v>
      </c>
      <c r="AN500" s="3">
        <f t="shared" si="198"/>
        <v>270.53461523200008</v>
      </c>
    </row>
    <row r="501" spans="1:40" x14ac:dyDescent="0.25">
      <c r="A501" s="5" t="s">
        <v>901</v>
      </c>
      <c r="B501" s="5" t="s">
        <v>902</v>
      </c>
      <c r="C501" s="18">
        <v>152.97966615799999</v>
      </c>
      <c r="D501" s="6">
        <v>126.85956070500001</v>
      </c>
      <c r="E501" s="6">
        <f t="shared" si="199"/>
        <v>-26.120105452999979</v>
      </c>
      <c r="F501" s="21">
        <f t="shared" si="200"/>
        <v>-0.17074233529848792</v>
      </c>
      <c r="G501" s="20">
        <v>18.560926720499999</v>
      </c>
      <c r="H501" s="20">
        <v>17.6397031154</v>
      </c>
      <c r="I501" s="19">
        <v>36690.582479999997</v>
      </c>
      <c r="K501" s="22">
        <f t="shared" si="188"/>
        <v>0</v>
      </c>
      <c r="L501" s="22">
        <f t="shared" si="189"/>
        <v>-26.120105452999979</v>
      </c>
      <c r="M501" s="22">
        <f t="shared" si="190"/>
        <v>0</v>
      </c>
      <c r="N501" s="22">
        <f t="shared" si="191"/>
        <v>0</v>
      </c>
      <c r="O501" s="22">
        <f t="shared" si="192"/>
        <v>0</v>
      </c>
      <c r="P501" s="22">
        <f t="shared" si="193"/>
        <v>0</v>
      </c>
      <c r="S501" s="3">
        <f t="shared" si="176"/>
        <v>0</v>
      </c>
      <c r="T501" s="3">
        <f t="shared" si="177"/>
        <v>152.97966615799999</v>
      </c>
      <c r="U501" s="3">
        <f t="shared" si="178"/>
        <v>0</v>
      </c>
      <c r="V501" s="3">
        <f t="shared" si="179"/>
        <v>0</v>
      </c>
      <c r="W501" s="3">
        <f t="shared" si="180"/>
        <v>0</v>
      </c>
      <c r="X501" s="3">
        <f t="shared" si="181"/>
        <v>0</v>
      </c>
      <c r="AA501" s="3">
        <f t="shared" si="182"/>
        <v>0</v>
      </c>
      <c r="AB501" s="3">
        <f t="shared" si="183"/>
        <v>126.85956070500001</v>
      </c>
      <c r="AC501" s="3">
        <f t="shared" si="184"/>
        <v>0</v>
      </c>
      <c r="AD501" s="3">
        <f t="shared" si="185"/>
        <v>0</v>
      </c>
      <c r="AE501" s="3">
        <f t="shared" si="186"/>
        <v>0</v>
      </c>
      <c r="AF501" s="3">
        <f t="shared" si="187"/>
        <v>0</v>
      </c>
      <c r="AJ501" s="3">
        <f t="shared" si="194"/>
        <v>0</v>
      </c>
      <c r="AK501" s="3">
        <f t="shared" si="195"/>
        <v>-26.120105452999979</v>
      </c>
      <c r="AL501" s="3">
        <f t="shared" si="196"/>
        <v>-26.120105452999979</v>
      </c>
      <c r="AM501" s="3">
        <f t="shared" si="197"/>
        <v>0</v>
      </c>
      <c r="AN501" s="3">
        <f t="shared" si="198"/>
        <v>-26.120105452999979</v>
      </c>
    </row>
    <row r="502" spans="1:40" x14ac:dyDescent="0.25">
      <c r="A502" s="5" t="s">
        <v>903</v>
      </c>
      <c r="B502" s="5" t="s">
        <v>904</v>
      </c>
      <c r="C502" s="18">
        <v>254.43136826899999</v>
      </c>
      <c r="D502" s="6">
        <v>316.89619958499998</v>
      </c>
      <c r="E502" s="6">
        <f t="shared" si="199"/>
        <v>62.464831315999987</v>
      </c>
      <c r="F502" s="21">
        <f t="shared" si="200"/>
        <v>0.2455075871382276</v>
      </c>
      <c r="G502" s="20">
        <v>23.725707224000001</v>
      </c>
      <c r="H502" s="20">
        <v>26.120846512</v>
      </c>
      <c r="I502" s="19">
        <v>54331.360744899997</v>
      </c>
      <c r="K502" s="22">
        <f t="shared" si="188"/>
        <v>0</v>
      </c>
      <c r="L502" s="22">
        <f t="shared" si="189"/>
        <v>0</v>
      </c>
      <c r="M502" s="22">
        <f t="shared" si="190"/>
        <v>62.464831315999987</v>
      </c>
      <c r="N502" s="22">
        <f t="shared" si="191"/>
        <v>0</v>
      </c>
      <c r="O502" s="22">
        <f t="shared" si="192"/>
        <v>0</v>
      </c>
      <c r="P502" s="22">
        <f t="shared" si="193"/>
        <v>0</v>
      </c>
      <c r="S502" s="3">
        <f t="shared" si="176"/>
        <v>0</v>
      </c>
      <c r="T502" s="3">
        <f t="shared" si="177"/>
        <v>0</v>
      </c>
      <c r="U502" s="3">
        <f t="shared" si="178"/>
        <v>254.43136826899999</v>
      </c>
      <c r="V502" s="3">
        <f t="shared" si="179"/>
        <v>0</v>
      </c>
      <c r="W502" s="3">
        <f t="shared" si="180"/>
        <v>0</v>
      </c>
      <c r="X502" s="3">
        <f t="shared" si="181"/>
        <v>0</v>
      </c>
      <c r="AA502" s="3">
        <f t="shared" si="182"/>
        <v>0</v>
      </c>
      <c r="AB502" s="3">
        <f t="shared" si="183"/>
        <v>0</v>
      </c>
      <c r="AC502" s="3">
        <f t="shared" si="184"/>
        <v>316.89619958499998</v>
      </c>
      <c r="AD502" s="3">
        <f t="shared" si="185"/>
        <v>0</v>
      </c>
      <c r="AE502" s="3">
        <f t="shared" si="186"/>
        <v>0</v>
      </c>
      <c r="AF502" s="3">
        <f t="shared" si="187"/>
        <v>0</v>
      </c>
      <c r="AJ502" s="3">
        <f t="shared" si="194"/>
        <v>0</v>
      </c>
      <c r="AK502" s="3">
        <f t="shared" si="195"/>
        <v>0</v>
      </c>
      <c r="AL502" s="3">
        <f t="shared" si="196"/>
        <v>62.464831315999987</v>
      </c>
      <c r="AM502" s="3">
        <f t="shared" si="197"/>
        <v>0</v>
      </c>
      <c r="AN502" s="3">
        <f t="shared" si="198"/>
        <v>0</v>
      </c>
    </row>
    <row r="503" spans="1:40" x14ac:dyDescent="0.25">
      <c r="A503" s="5" t="s">
        <v>905</v>
      </c>
      <c r="B503" s="5" t="s">
        <v>906</v>
      </c>
      <c r="C503" s="18">
        <v>1528.1321323499999</v>
      </c>
      <c r="D503" s="6">
        <v>1733.3788372700001</v>
      </c>
      <c r="E503" s="6">
        <f t="shared" si="199"/>
        <v>205.24670492000018</v>
      </c>
      <c r="F503" s="21">
        <f t="shared" si="200"/>
        <v>0.13431214524909352</v>
      </c>
      <c r="G503" s="20">
        <v>24.0354740999</v>
      </c>
      <c r="H503" s="20">
        <v>24.7881161408</v>
      </c>
      <c r="I503" s="19">
        <v>51559.281572799999</v>
      </c>
      <c r="K503" s="22">
        <f t="shared" si="188"/>
        <v>0</v>
      </c>
      <c r="L503" s="22">
        <f t="shared" si="189"/>
        <v>0</v>
      </c>
      <c r="M503" s="22">
        <f t="shared" si="190"/>
        <v>205.24670492000018</v>
      </c>
      <c r="N503" s="22">
        <f t="shared" si="191"/>
        <v>0</v>
      </c>
      <c r="O503" s="22">
        <f t="shared" si="192"/>
        <v>0</v>
      </c>
      <c r="P503" s="22">
        <f t="shared" si="193"/>
        <v>0</v>
      </c>
      <c r="S503" s="3">
        <f t="shared" si="176"/>
        <v>0</v>
      </c>
      <c r="T503" s="3">
        <f t="shared" si="177"/>
        <v>0</v>
      </c>
      <c r="U503" s="3">
        <f t="shared" si="178"/>
        <v>1528.1321323499999</v>
      </c>
      <c r="V503" s="3">
        <f t="shared" si="179"/>
        <v>0</v>
      </c>
      <c r="W503" s="3">
        <f t="shared" si="180"/>
        <v>0</v>
      </c>
      <c r="X503" s="3">
        <f t="shared" si="181"/>
        <v>0</v>
      </c>
      <c r="AA503" s="3">
        <f t="shared" si="182"/>
        <v>0</v>
      </c>
      <c r="AB503" s="3">
        <f t="shared" si="183"/>
        <v>0</v>
      </c>
      <c r="AC503" s="3">
        <f t="shared" si="184"/>
        <v>1733.3788372700001</v>
      </c>
      <c r="AD503" s="3">
        <f t="shared" si="185"/>
        <v>0</v>
      </c>
      <c r="AE503" s="3">
        <f t="shared" si="186"/>
        <v>0</v>
      </c>
      <c r="AF503" s="3">
        <f t="shared" si="187"/>
        <v>0</v>
      </c>
      <c r="AJ503" s="3">
        <f t="shared" si="194"/>
        <v>0</v>
      </c>
      <c r="AK503" s="3">
        <f t="shared" si="195"/>
        <v>0</v>
      </c>
      <c r="AL503" s="3">
        <f t="shared" si="196"/>
        <v>205.24670492000018</v>
      </c>
      <c r="AM503" s="3">
        <f t="shared" si="197"/>
        <v>0</v>
      </c>
      <c r="AN503" s="3">
        <f t="shared" si="198"/>
        <v>0</v>
      </c>
    </row>
    <row r="504" spans="1:40" x14ac:dyDescent="0.25">
      <c r="A504" s="5" t="s">
        <v>907</v>
      </c>
      <c r="B504" s="5" t="s">
        <v>908</v>
      </c>
      <c r="C504" s="18">
        <v>740.22251950899999</v>
      </c>
      <c r="D504" s="6">
        <v>527.709879957</v>
      </c>
      <c r="E504" s="6">
        <f t="shared" si="199"/>
        <v>-212.512639552</v>
      </c>
      <c r="F504" s="21">
        <f t="shared" si="200"/>
        <v>-0.2870929132133978</v>
      </c>
      <c r="G504" s="20">
        <v>24.799586527199999</v>
      </c>
      <c r="H504" s="20">
        <v>26.0611837565</v>
      </c>
      <c r="I504" s="19">
        <v>54207.262213399998</v>
      </c>
      <c r="K504" s="22">
        <f t="shared" si="188"/>
        <v>0</v>
      </c>
      <c r="L504" s="22">
        <f t="shared" si="189"/>
        <v>0</v>
      </c>
      <c r="M504" s="22">
        <f t="shared" si="190"/>
        <v>-212.512639552</v>
      </c>
      <c r="N504" s="22">
        <f t="shared" si="191"/>
        <v>0</v>
      </c>
      <c r="O504" s="22">
        <f t="shared" si="192"/>
        <v>0</v>
      </c>
      <c r="P504" s="22">
        <f t="shared" si="193"/>
        <v>0</v>
      </c>
      <c r="S504" s="3">
        <f t="shared" si="176"/>
        <v>0</v>
      </c>
      <c r="T504" s="3">
        <f t="shared" si="177"/>
        <v>0</v>
      </c>
      <c r="U504" s="3">
        <f t="shared" si="178"/>
        <v>740.22251950899999</v>
      </c>
      <c r="V504" s="3">
        <f t="shared" si="179"/>
        <v>0</v>
      </c>
      <c r="W504" s="3">
        <f t="shared" si="180"/>
        <v>0</v>
      </c>
      <c r="X504" s="3">
        <f t="shared" si="181"/>
        <v>0</v>
      </c>
      <c r="AA504" s="3">
        <f t="shared" si="182"/>
        <v>0</v>
      </c>
      <c r="AB504" s="3">
        <f t="shared" si="183"/>
        <v>0</v>
      </c>
      <c r="AC504" s="3">
        <f t="shared" si="184"/>
        <v>527.709879957</v>
      </c>
      <c r="AD504" s="3">
        <f t="shared" si="185"/>
        <v>0</v>
      </c>
      <c r="AE504" s="3">
        <f t="shared" si="186"/>
        <v>0</v>
      </c>
      <c r="AF504" s="3">
        <f t="shared" si="187"/>
        <v>0</v>
      </c>
      <c r="AJ504" s="3">
        <f t="shared" si="194"/>
        <v>0</v>
      </c>
      <c r="AK504" s="3">
        <f t="shared" si="195"/>
        <v>0</v>
      </c>
      <c r="AL504" s="3">
        <f t="shared" si="196"/>
        <v>-212.512639552</v>
      </c>
      <c r="AM504" s="3">
        <f t="shared" si="197"/>
        <v>0</v>
      </c>
      <c r="AN504" s="3">
        <f t="shared" si="198"/>
        <v>0</v>
      </c>
    </row>
    <row r="505" spans="1:40" x14ac:dyDescent="0.25">
      <c r="A505" s="5" t="s">
        <v>909</v>
      </c>
      <c r="B505" s="5" t="s">
        <v>910</v>
      </c>
      <c r="C505" s="18">
        <v>1492.37959501</v>
      </c>
      <c r="D505" s="6">
        <v>2057.9273334700001</v>
      </c>
      <c r="E505" s="6">
        <f t="shared" si="199"/>
        <v>565.54773846000012</v>
      </c>
      <c r="F505" s="21">
        <f t="shared" si="200"/>
        <v>0.3789570296665779</v>
      </c>
      <c r="G505" s="20">
        <v>22.150618175799998</v>
      </c>
      <c r="H505" s="20">
        <v>21.5165658399</v>
      </c>
      <c r="I505" s="19">
        <v>44754.4569471</v>
      </c>
      <c r="K505" s="22">
        <f t="shared" si="188"/>
        <v>0</v>
      </c>
      <c r="L505" s="22">
        <f t="shared" si="189"/>
        <v>565.54773846000012</v>
      </c>
      <c r="M505" s="22">
        <f t="shared" si="190"/>
        <v>0</v>
      </c>
      <c r="N505" s="22">
        <f t="shared" si="191"/>
        <v>0</v>
      </c>
      <c r="O505" s="22">
        <f t="shared" si="192"/>
        <v>0</v>
      </c>
      <c r="P505" s="22">
        <f t="shared" si="193"/>
        <v>0</v>
      </c>
      <c r="S505" s="3">
        <f t="shared" si="176"/>
        <v>0</v>
      </c>
      <c r="T505" s="3">
        <f t="shared" si="177"/>
        <v>1492.37959501</v>
      </c>
      <c r="U505" s="3">
        <f t="shared" si="178"/>
        <v>0</v>
      </c>
      <c r="V505" s="3">
        <f t="shared" si="179"/>
        <v>0</v>
      </c>
      <c r="W505" s="3">
        <f t="shared" si="180"/>
        <v>0</v>
      </c>
      <c r="X505" s="3">
        <f t="shared" si="181"/>
        <v>0</v>
      </c>
      <c r="AA505" s="3">
        <f t="shared" si="182"/>
        <v>0</v>
      </c>
      <c r="AB505" s="3">
        <f t="shared" si="183"/>
        <v>2057.9273334700001</v>
      </c>
      <c r="AC505" s="3">
        <f t="shared" si="184"/>
        <v>0</v>
      </c>
      <c r="AD505" s="3">
        <f t="shared" si="185"/>
        <v>0</v>
      </c>
      <c r="AE505" s="3">
        <f t="shared" si="186"/>
        <v>0</v>
      </c>
      <c r="AF505" s="3">
        <f t="shared" si="187"/>
        <v>0</v>
      </c>
      <c r="AJ505" s="3">
        <f t="shared" si="194"/>
        <v>0</v>
      </c>
      <c r="AK505" s="3">
        <f t="shared" si="195"/>
        <v>0</v>
      </c>
      <c r="AL505" s="3">
        <f t="shared" si="196"/>
        <v>565.54773846000012</v>
      </c>
      <c r="AM505" s="3">
        <f t="shared" si="197"/>
        <v>0</v>
      </c>
      <c r="AN505" s="3">
        <f t="shared" si="198"/>
        <v>565.54773846000012</v>
      </c>
    </row>
    <row r="506" spans="1:40" x14ac:dyDescent="0.25">
      <c r="A506" s="5" t="s">
        <v>911</v>
      </c>
      <c r="B506" s="5" t="s">
        <v>912</v>
      </c>
      <c r="C506" s="18">
        <v>4086.3342020300001</v>
      </c>
      <c r="D506" s="6">
        <v>4312.6025978899997</v>
      </c>
      <c r="E506" s="6">
        <f t="shared" si="199"/>
        <v>226.2683958599996</v>
      </c>
      <c r="F506" s="21">
        <f t="shared" si="200"/>
        <v>5.5371975142805126E-2</v>
      </c>
      <c r="G506" s="20">
        <v>15.205295660000001</v>
      </c>
      <c r="H506" s="20">
        <v>14.412401025199999</v>
      </c>
      <c r="I506" s="19">
        <v>29977.794132399998</v>
      </c>
      <c r="K506" s="22">
        <f t="shared" si="188"/>
        <v>0</v>
      </c>
      <c r="L506" s="22">
        <f t="shared" si="189"/>
        <v>226.2683958599996</v>
      </c>
      <c r="M506" s="22">
        <f t="shared" si="190"/>
        <v>0</v>
      </c>
      <c r="N506" s="22">
        <f t="shared" si="191"/>
        <v>0</v>
      </c>
      <c r="O506" s="22">
        <f t="shared" si="192"/>
        <v>0</v>
      </c>
      <c r="P506" s="22">
        <f t="shared" si="193"/>
        <v>0</v>
      </c>
      <c r="S506" s="3">
        <f t="shared" si="176"/>
        <v>0</v>
      </c>
      <c r="T506" s="3">
        <f t="shared" si="177"/>
        <v>4086.3342020300001</v>
      </c>
      <c r="U506" s="3">
        <f t="shared" si="178"/>
        <v>0</v>
      </c>
      <c r="V506" s="3">
        <f t="shared" si="179"/>
        <v>0</v>
      </c>
      <c r="W506" s="3">
        <f t="shared" si="180"/>
        <v>0</v>
      </c>
      <c r="X506" s="3">
        <f t="shared" si="181"/>
        <v>0</v>
      </c>
      <c r="AA506" s="3">
        <f t="shared" si="182"/>
        <v>0</v>
      </c>
      <c r="AB506" s="3">
        <f t="shared" si="183"/>
        <v>4312.6025978899997</v>
      </c>
      <c r="AC506" s="3">
        <f t="shared" si="184"/>
        <v>0</v>
      </c>
      <c r="AD506" s="3">
        <f t="shared" si="185"/>
        <v>0</v>
      </c>
      <c r="AE506" s="3">
        <f t="shared" si="186"/>
        <v>0</v>
      </c>
      <c r="AF506" s="3">
        <f t="shared" si="187"/>
        <v>0</v>
      </c>
      <c r="AJ506" s="3">
        <f t="shared" si="194"/>
        <v>0</v>
      </c>
      <c r="AK506" s="3">
        <f t="shared" si="195"/>
        <v>226.2683958599996</v>
      </c>
      <c r="AL506" s="3">
        <f t="shared" si="196"/>
        <v>226.2683958599996</v>
      </c>
      <c r="AM506" s="3">
        <f t="shared" si="197"/>
        <v>226.2683958599996</v>
      </c>
      <c r="AN506" s="3">
        <f t="shared" si="198"/>
        <v>226.2683958599996</v>
      </c>
    </row>
    <row r="507" spans="1:40" x14ac:dyDescent="0.25">
      <c r="A507" s="5" t="s">
        <v>913</v>
      </c>
      <c r="B507" s="5" t="s">
        <v>914</v>
      </c>
      <c r="C507" s="18">
        <v>8737.4379568700006</v>
      </c>
      <c r="D507" s="6">
        <v>11246.309599099999</v>
      </c>
      <c r="E507" s="6">
        <f t="shared" si="199"/>
        <v>2508.8716422299985</v>
      </c>
      <c r="F507" s="21">
        <f t="shared" si="200"/>
        <v>0.28714042429993381</v>
      </c>
      <c r="G507" s="20">
        <v>13.623591006</v>
      </c>
      <c r="H507" s="20">
        <v>12.777033852000001</v>
      </c>
      <c r="I507" s="19">
        <v>26576.230412100002</v>
      </c>
      <c r="K507" s="22">
        <f t="shared" si="188"/>
        <v>2508.8716422299985</v>
      </c>
      <c r="L507" s="22">
        <f t="shared" si="189"/>
        <v>0</v>
      </c>
      <c r="M507" s="22">
        <f t="shared" si="190"/>
        <v>0</v>
      </c>
      <c r="N507" s="22">
        <f t="shared" si="191"/>
        <v>0</v>
      </c>
      <c r="O507" s="22">
        <f t="shared" si="192"/>
        <v>0</v>
      </c>
      <c r="P507" s="22">
        <f t="shared" si="193"/>
        <v>0</v>
      </c>
      <c r="S507" s="3">
        <f t="shared" si="176"/>
        <v>0</v>
      </c>
      <c r="T507" s="3">
        <f t="shared" si="177"/>
        <v>8737.4379568700006</v>
      </c>
      <c r="U507" s="3">
        <f t="shared" si="178"/>
        <v>0</v>
      </c>
      <c r="V507" s="3">
        <f t="shared" si="179"/>
        <v>0</v>
      </c>
      <c r="W507" s="3">
        <f t="shared" si="180"/>
        <v>0</v>
      </c>
      <c r="X507" s="3">
        <f t="shared" si="181"/>
        <v>0</v>
      </c>
      <c r="AA507" s="3">
        <f t="shared" si="182"/>
        <v>0</v>
      </c>
      <c r="AB507" s="3">
        <f t="shared" si="183"/>
        <v>11246.309599099999</v>
      </c>
      <c r="AC507" s="3">
        <f t="shared" si="184"/>
        <v>0</v>
      </c>
      <c r="AD507" s="3">
        <f t="shared" si="185"/>
        <v>0</v>
      </c>
      <c r="AE507" s="3">
        <f t="shared" si="186"/>
        <v>0</v>
      </c>
      <c r="AF507" s="3">
        <f t="shared" si="187"/>
        <v>0</v>
      </c>
      <c r="AJ507" s="3">
        <f t="shared" si="194"/>
        <v>2508.8716422299985</v>
      </c>
      <c r="AK507" s="3">
        <f t="shared" si="195"/>
        <v>2508.8716422299985</v>
      </c>
      <c r="AL507" s="3">
        <f t="shared" si="196"/>
        <v>2508.8716422299985</v>
      </c>
      <c r="AM507" s="3">
        <f t="shared" si="197"/>
        <v>2508.8716422299985</v>
      </c>
      <c r="AN507" s="3">
        <f t="shared" si="198"/>
        <v>2508.8716422299985</v>
      </c>
    </row>
    <row r="508" spans="1:40" x14ac:dyDescent="0.25">
      <c r="A508" s="5" t="s">
        <v>915</v>
      </c>
      <c r="B508" s="5" t="s">
        <v>916</v>
      </c>
      <c r="C508" s="18">
        <v>204.96589792099999</v>
      </c>
      <c r="D508" s="6">
        <v>222.52207946300001</v>
      </c>
      <c r="E508" s="6">
        <f t="shared" si="199"/>
        <v>17.556181542000019</v>
      </c>
      <c r="F508" s="21">
        <f t="shared" si="200"/>
        <v>8.5654158667734556E-2</v>
      </c>
      <c r="G508" s="20">
        <v>14.346552195599999</v>
      </c>
      <c r="H508" s="20">
        <v>13.277044958899999</v>
      </c>
      <c r="I508" s="19">
        <v>27616.2535145</v>
      </c>
      <c r="K508" s="22">
        <f t="shared" si="188"/>
        <v>0</v>
      </c>
      <c r="L508" s="22">
        <f t="shared" si="189"/>
        <v>17.556181542000019</v>
      </c>
      <c r="M508" s="22">
        <f t="shared" si="190"/>
        <v>0</v>
      </c>
      <c r="N508" s="22">
        <f t="shared" si="191"/>
        <v>0</v>
      </c>
      <c r="O508" s="22">
        <f t="shared" si="192"/>
        <v>0</v>
      </c>
      <c r="P508" s="22">
        <f t="shared" si="193"/>
        <v>0</v>
      </c>
      <c r="S508" s="3">
        <f t="shared" si="176"/>
        <v>0</v>
      </c>
      <c r="T508" s="3">
        <f t="shared" si="177"/>
        <v>204.96589792099999</v>
      </c>
      <c r="U508" s="3">
        <f t="shared" si="178"/>
        <v>0</v>
      </c>
      <c r="V508" s="3">
        <f t="shared" si="179"/>
        <v>0</v>
      </c>
      <c r="W508" s="3">
        <f t="shared" si="180"/>
        <v>0</v>
      </c>
      <c r="X508" s="3">
        <f t="shared" si="181"/>
        <v>0</v>
      </c>
      <c r="AA508" s="3">
        <f t="shared" si="182"/>
        <v>0</v>
      </c>
      <c r="AB508" s="3">
        <f t="shared" si="183"/>
        <v>222.52207946300001</v>
      </c>
      <c r="AC508" s="3">
        <f t="shared" si="184"/>
        <v>0</v>
      </c>
      <c r="AD508" s="3">
        <f t="shared" si="185"/>
        <v>0</v>
      </c>
      <c r="AE508" s="3">
        <f t="shared" si="186"/>
        <v>0</v>
      </c>
      <c r="AF508" s="3">
        <f t="shared" si="187"/>
        <v>0</v>
      </c>
      <c r="AJ508" s="3">
        <f t="shared" si="194"/>
        <v>0</v>
      </c>
      <c r="AK508" s="3">
        <f t="shared" si="195"/>
        <v>17.556181542000019</v>
      </c>
      <c r="AL508" s="3">
        <f t="shared" si="196"/>
        <v>17.556181542000019</v>
      </c>
      <c r="AM508" s="3">
        <f t="shared" si="197"/>
        <v>17.556181542000019</v>
      </c>
      <c r="AN508" s="3">
        <f t="shared" si="198"/>
        <v>17.556181542000019</v>
      </c>
    </row>
    <row r="509" spans="1:40" x14ac:dyDescent="0.25">
      <c r="A509" s="5" t="s">
        <v>917</v>
      </c>
      <c r="B509" s="5" t="s">
        <v>918</v>
      </c>
      <c r="C509" s="18">
        <v>13659.876870300001</v>
      </c>
      <c r="D509" s="6">
        <v>8378.3667646100002</v>
      </c>
      <c r="E509" s="6">
        <f t="shared" si="199"/>
        <v>-5281.5101056900003</v>
      </c>
      <c r="F509" s="21">
        <f t="shared" si="200"/>
        <v>-0.38664404927202006</v>
      </c>
      <c r="G509" s="20">
        <v>28.247900845699998</v>
      </c>
      <c r="H509" s="20">
        <v>27.405692135799999</v>
      </c>
      <c r="I509" s="19">
        <v>57003.839642500003</v>
      </c>
      <c r="K509" s="22">
        <f t="shared" si="188"/>
        <v>0</v>
      </c>
      <c r="L509" s="22">
        <f t="shared" si="189"/>
        <v>0</v>
      </c>
      <c r="M509" s="22">
        <f t="shared" si="190"/>
        <v>-5281.5101056900003</v>
      </c>
      <c r="N509" s="22">
        <f t="shared" si="191"/>
        <v>0</v>
      </c>
      <c r="O509" s="22">
        <f t="shared" si="192"/>
        <v>0</v>
      </c>
      <c r="P509" s="22">
        <f t="shared" si="193"/>
        <v>0</v>
      </c>
      <c r="S509" s="3">
        <f t="shared" si="176"/>
        <v>0</v>
      </c>
      <c r="T509" s="3">
        <f t="shared" si="177"/>
        <v>0</v>
      </c>
      <c r="U509" s="3">
        <f t="shared" si="178"/>
        <v>13659.876870300001</v>
      </c>
      <c r="V509" s="3">
        <f t="shared" si="179"/>
        <v>0</v>
      </c>
      <c r="W509" s="3">
        <f t="shared" si="180"/>
        <v>0</v>
      </c>
      <c r="X509" s="3">
        <f t="shared" si="181"/>
        <v>0</v>
      </c>
      <c r="AA509" s="3">
        <f t="shared" si="182"/>
        <v>0</v>
      </c>
      <c r="AB509" s="3">
        <f t="shared" si="183"/>
        <v>0</v>
      </c>
      <c r="AC509" s="3">
        <f t="shared" si="184"/>
        <v>8378.3667646100002</v>
      </c>
      <c r="AD509" s="3">
        <f t="shared" si="185"/>
        <v>0</v>
      </c>
      <c r="AE509" s="3">
        <f t="shared" si="186"/>
        <v>0</v>
      </c>
      <c r="AF509" s="3">
        <f t="shared" si="187"/>
        <v>0</v>
      </c>
      <c r="AJ509" s="3">
        <f t="shared" si="194"/>
        <v>0</v>
      </c>
      <c r="AK509" s="3">
        <f t="shared" si="195"/>
        <v>0</v>
      </c>
      <c r="AL509" s="3">
        <f t="shared" si="196"/>
        <v>-5281.5101056900003</v>
      </c>
      <c r="AM509" s="3">
        <f t="shared" si="197"/>
        <v>0</v>
      </c>
      <c r="AN509" s="3">
        <f t="shared" si="198"/>
        <v>0</v>
      </c>
    </row>
    <row r="510" spans="1:40" x14ac:dyDescent="0.25">
      <c r="A510" s="5" t="s">
        <v>919</v>
      </c>
      <c r="B510" s="5" t="s">
        <v>920</v>
      </c>
      <c r="C510" s="18">
        <v>1340.2246152600001</v>
      </c>
      <c r="D510" s="6">
        <v>1134.80308126</v>
      </c>
      <c r="E510" s="6">
        <f t="shared" si="199"/>
        <v>-205.42153400000007</v>
      </c>
      <c r="F510" s="21">
        <f t="shared" si="200"/>
        <v>-0.15327395994748896</v>
      </c>
      <c r="G510" s="20">
        <v>20.5724422063</v>
      </c>
      <c r="H510" s="20">
        <v>18.8018390097</v>
      </c>
      <c r="I510" s="19">
        <v>39107.825140100002</v>
      </c>
      <c r="K510" s="22">
        <f t="shared" si="188"/>
        <v>0</v>
      </c>
      <c r="L510" s="22">
        <f t="shared" si="189"/>
        <v>-205.42153400000007</v>
      </c>
      <c r="M510" s="22">
        <f t="shared" si="190"/>
        <v>0</v>
      </c>
      <c r="N510" s="22">
        <f t="shared" si="191"/>
        <v>0</v>
      </c>
      <c r="O510" s="22">
        <f t="shared" si="192"/>
        <v>0</v>
      </c>
      <c r="P510" s="22">
        <f t="shared" si="193"/>
        <v>0</v>
      </c>
      <c r="S510" s="3">
        <f t="shared" si="176"/>
        <v>0</v>
      </c>
      <c r="T510" s="3">
        <f t="shared" si="177"/>
        <v>1340.2246152600001</v>
      </c>
      <c r="U510" s="3">
        <f t="shared" si="178"/>
        <v>0</v>
      </c>
      <c r="V510" s="3">
        <f t="shared" si="179"/>
        <v>0</v>
      </c>
      <c r="W510" s="3">
        <f t="shared" si="180"/>
        <v>0</v>
      </c>
      <c r="X510" s="3">
        <f t="shared" si="181"/>
        <v>0</v>
      </c>
      <c r="AA510" s="3">
        <f t="shared" si="182"/>
        <v>0</v>
      </c>
      <c r="AB510" s="3">
        <f t="shared" si="183"/>
        <v>1134.80308126</v>
      </c>
      <c r="AC510" s="3">
        <f t="shared" si="184"/>
        <v>0</v>
      </c>
      <c r="AD510" s="3">
        <f t="shared" si="185"/>
        <v>0</v>
      </c>
      <c r="AE510" s="3">
        <f t="shared" si="186"/>
        <v>0</v>
      </c>
      <c r="AF510" s="3">
        <f t="shared" si="187"/>
        <v>0</v>
      </c>
      <c r="AJ510" s="3">
        <f t="shared" si="194"/>
        <v>0</v>
      </c>
      <c r="AK510" s="3">
        <f t="shared" si="195"/>
        <v>-205.42153400000007</v>
      </c>
      <c r="AL510" s="3">
        <f t="shared" si="196"/>
        <v>-205.42153400000007</v>
      </c>
      <c r="AM510" s="3">
        <f t="shared" si="197"/>
        <v>0</v>
      </c>
      <c r="AN510" s="3">
        <f t="shared" si="198"/>
        <v>-205.42153400000007</v>
      </c>
    </row>
    <row r="511" spans="1:40" x14ac:dyDescent="0.25">
      <c r="A511" s="5" t="s">
        <v>921</v>
      </c>
      <c r="B511" s="5" t="s">
        <v>922</v>
      </c>
      <c r="C511" s="18">
        <v>4699.9841716399997</v>
      </c>
      <c r="D511" s="6">
        <v>8176.8855031399999</v>
      </c>
      <c r="E511" s="6">
        <f t="shared" si="199"/>
        <v>3476.9013315000002</v>
      </c>
      <c r="F511" s="21">
        <f t="shared" si="200"/>
        <v>0.73976873209059757</v>
      </c>
      <c r="G511" s="20">
        <v>17.205706821300002</v>
      </c>
      <c r="H511" s="20">
        <v>16.393571544299999</v>
      </c>
      <c r="I511" s="19">
        <v>34098.628812100003</v>
      </c>
      <c r="K511" s="22">
        <f t="shared" si="188"/>
        <v>0</v>
      </c>
      <c r="L511" s="22">
        <f t="shared" si="189"/>
        <v>3476.9013315000002</v>
      </c>
      <c r="M511" s="22">
        <f t="shared" si="190"/>
        <v>0</v>
      </c>
      <c r="N511" s="22">
        <f t="shared" si="191"/>
        <v>0</v>
      </c>
      <c r="O511" s="22">
        <f t="shared" si="192"/>
        <v>0</v>
      </c>
      <c r="P511" s="22">
        <f t="shared" si="193"/>
        <v>0</v>
      </c>
      <c r="S511" s="3">
        <f t="shared" si="176"/>
        <v>0</v>
      </c>
      <c r="T511" s="3">
        <f t="shared" si="177"/>
        <v>4699.9841716399997</v>
      </c>
      <c r="U511" s="3">
        <f t="shared" si="178"/>
        <v>0</v>
      </c>
      <c r="V511" s="3">
        <f t="shared" si="179"/>
        <v>0</v>
      </c>
      <c r="W511" s="3">
        <f t="shared" si="180"/>
        <v>0</v>
      </c>
      <c r="X511" s="3">
        <f t="shared" si="181"/>
        <v>0</v>
      </c>
      <c r="AA511" s="3">
        <f t="shared" si="182"/>
        <v>0</v>
      </c>
      <c r="AB511" s="3">
        <f t="shared" si="183"/>
        <v>8176.8855031399999</v>
      </c>
      <c r="AC511" s="3">
        <f t="shared" si="184"/>
        <v>0</v>
      </c>
      <c r="AD511" s="3">
        <f t="shared" si="185"/>
        <v>0</v>
      </c>
      <c r="AE511" s="3">
        <f t="shared" si="186"/>
        <v>0</v>
      </c>
      <c r="AF511" s="3">
        <f t="shared" si="187"/>
        <v>0</v>
      </c>
      <c r="AJ511" s="3">
        <f t="shared" si="194"/>
        <v>0</v>
      </c>
      <c r="AK511" s="3">
        <f t="shared" si="195"/>
        <v>3476.9013315000002</v>
      </c>
      <c r="AL511" s="3">
        <f t="shared" si="196"/>
        <v>3476.9013315000002</v>
      </c>
      <c r="AM511" s="3">
        <f t="shared" si="197"/>
        <v>3476.9013315000002</v>
      </c>
      <c r="AN511" s="3">
        <f t="shared" si="198"/>
        <v>3476.9013315000002</v>
      </c>
    </row>
    <row r="512" spans="1:40" x14ac:dyDescent="0.25">
      <c r="A512" s="5" t="s">
        <v>923</v>
      </c>
      <c r="B512" s="5" t="s">
        <v>924</v>
      </c>
      <c r="C512" s="18">
        <v>15321.121041799999</v>
      </c>
      <c r="D512" s="6">
        <v>21773.4778558</v>
      </c>
      <c r="E512" s="6">
        <f t="shared" si="199"/>
        <v>6452.3568140000007</v>
      </c>
      <c r="F512" s="21">
        <f t="shared" si="200"/>
        <v>0.42114129875981626</v>
      </c>
      <c r="G512" s="20">
        <v>17.1695417261</v>
      </c>
      <c r="H512" s="20">
        <v>16.836697986699999</v>
      </c>
      <c r="I512" s="19">
        <v>35020.331812299999</v>
      </c>
      <c r="K512" s="22">
        <f t="shared" si="188"/>
        <v>0</v>
      </c>
      <c r="L512" s="22">
        <f t="shared" si="189"/>
        <v>6452.3568140000007</v>
      </c>
      <c r="M512" s="22">
        <f t="shared" si="190"/>
        <v>0</v>
      </c>
      <c r="N512" s="22">
        <f t="shared" si="191"/>
        <v>0</v>
      </c>
      <c r="O512" s="22">
        <f t="shared" si="192"/>
        <v>0</v>
      </c>
      <c r="P512" s="22">
        <f t="shared" si="193"/>
        <v>0</v>
      </c>
      <c r="S512" s="3">
        <f t="shared" si="176"/>
        <v>0</v>
      </c>
      <c r="T512" s="3">
        <f t="shared" si="177"/>
        <v>15321.121041799999</v>
      </c>
      <c r="U512" s="3">
        <f t="shared" si="178"/>
        <v>0</v>
      </c>
      <c r="V512" s="3">
        <f t="shared" si="179"/>
        <v>0</v>
      </c>
      <c r="W512" s="3">
        <f t="shared" si="180"/>
        <v>0</v>
      </c>
      <c r="X512" s="3">
        <f t="shared" si="181"/>
        <v>0</v>
      </c>
      <c r="AA512" s="3">
        <f t="shared" si="182"/>
        <v>0</v>
      </c>
      <c r="AB512" s="3">
        <f t="shared" si="183"/>
        <v>21773.4778558</v>
      </c>
      <c r="AC512" s="3">
        <f t="shared" si="184"/>
        <v>0</v>
      </c>
      <c r="AD512" s="3">
        <f t="shared" si="185"/>
        <v>0</v>
      </c>
      <c r="AE512" s="3">
        <f t="shared" si="186"/>
        <v>0</v>
      </c>
      <c r="AF512" s="3">
        <f t="shared" si="187"/>
        <v>0</v>
      </c>
      <c r="AJ512" s="3">
        <f t="shared" si="194"/>
        <v>0</v>
      </c>
      <c r="AK512" s="3">
        <f t="shared" si="195"/>
        <v>6452.3568140000007</v>
      </c>
      <c r="AL512" s="3">
        <f t="shared" si="196"/>
        <v>6452.3568140000007</v>
      </c>
      <c r="AM512" s="3">
        <f t="shared" si="197"/>
        <v>0</v>
      </c>
      <c r="AN512" s="3">
        <f t="shared" si="198"/>
        <v>6452.3568140000007</v>
      </c>
    </row>
    <row r="513" spans="1:40" x14ac:dyDescent="0.25">
      <c r="A513" s="5" t="s">
        <v>925</v>
      </c>
      <c r="B513" s="5" t="s">
        <v>926</v>
      </c>
      <c r="C513" s="18">
        <v>938.73315175899995</v>
      </c>
      <c r="D513" s="6">
        <v>626.56374014200003</v>
      </c>
      <c r="E513" s="6">
        <f t="shared" si="199"/>
        <v>-312.16941161699992</v>
      </c>
      <c r="F513" s="21">
        <f t="shared" si="200"/>
        <v>-0.33254329095766599</v>
      </c>
      <c r="G513" s="20">
        <v>20.3095167635</v>
      </c>
      <c r="H513" s="20">
        <v>19.109136341799999</v>
      </c>
      <c r="I513" s="19">
        <v>39747.0035909</v>
      </c>
      <c r="K513" s="22">
        <f t="shared" si="188"/>
        <v>0</v>
      </c>
      <c r="L513" s="22">
        <f t="shared" si="189"/>
        <v>-312.16941161699992</v>
      </c>
      <c r="M513" s="22">
        <f t="shared" si="190"/>
        <v>0</v>
      </c>
      <c r="N513" s="22">
        <f t="shared" si="191"/>
        <v>0</v>
      </c>
      <c r="O513" s="22">
        <f t="shared" si="192"/>
        <v>0</v>
      </c>
      <c r="P513" s="22">
        <f t="shared" si="193"/>
        <v>0</v>
      </c>
      <c r="S513" s="3">
        <f t="shared" si="176"/>
        <v>0</v>
      </c>
      <c r="T513" s="3">
        <f t="shared" si="177"/>
        <v>938.73315175899995</v>
      </c>
      <c r="U513" s="3">
        <f t="shared" si="178"/>
        <v>0</v>
      </c>
      <c r="V513" s="3">
        <f t="shared" si="179"/>
        <v>0</v>
      </c>
      <c r="W513" s="3">
        <f t="shared" si="180"/>
        <v>0</v>
      </c>
      <c r="X513" s="3">
        <f t="shared" si="181"/>
        <v>0</v>
      </c>
      <c r="AA513" s="3">
        <f t="shared" si="182"/>
        <v>0</v>
      </c>
      <c r="AB513" s="3">
        <f t="shared" si="183"/>
        <v>626.56374014200003</v>
      </c>
      <c r="AC513" s="3">
        <f t="shared" si="184"/>
        <v>0</v>
      </c>
      <c r="AD513" s="3">
        <f t="shared" si="185"/>
        <v>0</v>
      </c>
      <c r="AE513" s="3">
        <f t="shared" si="186"/>
        <v>0</v>
      </c>
      <c r="AF513" s="3">
        <f t="shared" si="187"/>
        <v>0</v>
      </c>
      <c r="AJ513" s="3">
        <f t="shared" si="194"/>
        <v>0</v>
      </c>
      <c r="AK513" s="3">
        <f t="shared" si="195"/>
        <v>-312.16941161699992</v>
      </c>
      <c r="AL513" s="3">
        <f t="shared" si="196"/>
        <v>-312.16941161699992</v>
      </c>
      <c r="AM513" s="3">
        <f t="shared" si="197"/>
        <v>0</v>
      </c>
      <c r="AN513" s="3">
        <f t="shared" si="198"/>
        <v>-312.16941161699992</v>
      </c>
    </row>
    <row r="514" spans="1:40" x14ac:dyDescent="0.25">
      <c r="A514" s="5" t="s">
        <v>927</v>
      </c>
      <c r="B514" s="5" t="s">
        <v>928</v>
      </c>
      <c r="C514" s="18">
        <v>2721.73606939</v>
      </c>
      <c r="D514" s="6">
        <v>2565.83511641</v>
      </c>
      <c r="E514" s="6">
        <f t="shared" si="199"/>
        <v>-155.90095298000006</v>
      </c>
      <c r="F514" s="21">
        <f t="shared" si="200"/>
        <v>-5.7279967272852006E-2</v>
      </c>
      <c r="G514" s="20">
        <v>15.1714614872</v>
      </c>
      <c r="H514" s="20">
        <v>14.446360910999999</v>
      </c>
      <c r="I514" s="19">
        <v>30048.430694899998</v>
      </c>
      <c r="K514" s="22">
        <f t="shared" si="188"/>
        <v>0</v>
      </c>
      <c r="L514" s="22">
        <f t="shared" si="189"/>
        <v>-155.90095298000006</v>
      </c>
      <c r="M514" s="22">
        <f t="shared" si="190"/>
        <v>0</v>
      </c>
      <c r="N514" s="22">
        <f t="shared" si="191"/>
        <v>0</v>
      </c>
      <c r="O514" s="22">
        <f t="shared" si="192"/>
        <v>0</v>
      </c>
      <c r="P514" s="22">
        <f t="shared" si="193"/>
        <v>0</v>
      </c>
      <c r="S514" s="3">
        <f t="shared" si="176"/>
        <v>0</v>
      </c>
      <c r="T514" s="3">
        <f t="shared" si="177"/>
        <v>2721.73606939</v>
      </c>
      <c r="U514" s="3">
        <f t="shared" si="178"/>
        <v>0</v>
      </c>
      <c r="V514" s="3">
        <f t="shared" si="179"/>
        <v>0</v>
      </c>
      <c r="W514" s="3">
        <f t="shared" si="180"/>
        <v>0</v>
      </c>
      <c r="X514" s="3">
        <f t="shared" si="181"/>
        <v>0</v>
      </c>
      <c r="AA514" s="3">
        <f t="shared" si="182"/>
        <v>0</v>
      </c>
      <c r="AB514" s="3">
        <f t="shared" si="183"/>
        <v>2565.83511641</v>
      </c>
      <c r="AC514" s="3">
        <f t="shared" si="184"/>
        <v>0</v>
      </c>
      <c r="AD514" s="3">
        <f t="shared" si="185"/>
        <v>0</v>
      </c>
      <c r="AE514" s="3">
        <f t="shared" si="186"/>
        <v>0</v>
      </c>
      <c r="AF514" s="3">
        <f t="shared" si="187"/>
        <v>0</v>
      </c>
      <c r="AJ514" s="3">
        <f t="shared" si="194"/>
        <v>0</v>
      </c>
      <c r="AK514" s="3">
        <f t="shared" si="195"/>
        <v>-155.90095298000006</v>
      </c>
      <c r="AL514" s="3">
        <f t="shared" si="196"/>
        <v>-155.90095298000006</v>
      </c>
      <c r="AM514" s="3">
        <f t="shared" si="197"/>
        <v>-155.90095298000006</v>
      </c>
      <c r="AN514" s="3">
        <f t="shared" si="198"/>
        <v>-155.90095298000006</v>
      </c>
    </row>
    <row r="515" spans="1:40" x14ac:dyDescent="0.25">
      <c r="A515" s="5" t="s">
        <v>929</v>
      </c>
      <c r="B515" s="5" t="s">
        <v>930</v>
      </c>
      <c r="C515" s="18">
        <v>415.67688144300001</v>
      </c>
      <c r="D515" s="6">
        <v>213.935436716</v>
      </c>
      <c r="E515" s="6">
        <f t="shared" si="199"/>
        <v>-201.74144472700002</v>
      </c>
      <c r="F515" s="21">
        <f t="shared" si="200"/>
        <v>-0.48533236687752612</v>
      </c>
      <c r="G515" s="20">
        <v>18.400448352000002</v>
      </c>
      <c r="H515" s="20">
        <v>18.830125556399999</v>
      </c>
      <c r="I515" s="19">
        <v>39166.661157299997</v>
      </c>
      <c r="K515" s="22">
        <f t="shared" si="188"/>
        <v>0</v>
      </c>
      <c r="L515" s="22">
        <f t="shared" si="189"/>
        <v>-201.74144472700002</v>
      </c>
      <c r="M515" s="22">
        <f t="shared" si="190"/>
        <v>0</v>
      </c>
      <c r="N515" s="22">
        <f t="shared" si="191"/>
        <v>0</v>
      </c>
      <c r="O515" s="22">
        <f t="shared" si="192"/>
        <v>0</v>
      </c>
      <c r="P515" s="22">
        <f t="shared" si="193"/>
        <v>0</v>
      </c>
      <c r="S515" s="3">
        <f t="shared" si="176"/>
        <v>0</v>
      </c>
      <c r="T515" s="3">
        <f t="shared" si="177"/>
        <v>415.67688144300001</v>
      </c>
      <c r="U515" s="3">
        <f t="shared" si="178"/>
        <v>0</v>
      </c>
      <c r="V515" s="3">
        <f t="shared" si="179"/>
        <v>0</v>
      </c>
      <c r="W515" s="3">
        <f t="shared" si="180"/>
        <v>0</v>
      </c>
      <c r="X515" s="3">
        <f t="shared" si="181"/>
        <v>0</v>
      </c>
      <c r="AA515" s="3">
        <f t="shared" si="182"/>
        <v>0</v>
      </c>
      <c r="AB515" s="3">
        <f t="shared" si="183"/>
        <v>213.935436716</v>
      </c>
      <c r="AC515" s="3">
        <f t="shared" si="184"/>
        <v>0</v>
      </c>
      <c r="AD515" s="3">
        <f t="shared" si="185"/>
        <v>0</v>
      </c>
      <c r="AE515" s="3">
        <f t="shared" si="186"/>
        <v>0</v>
      </c>
      <c r="AF515" s="3">
        <f t="shared" si="187"/>
        <v>0</v>
      </c>
      <c r="AJ515" s="3">
        <f t="shared" si="194"/>
        <v>0</v>
      </c>
      <c r="AK515" s="3">
        <f t="shared" si="195"/>
        <v>-201.74144472700002</v>
      </c>
      <c r="AL515" s="3">
        <f t="shared" si="196"/>
        <v>-201.74144472700002</v>
      </c>
      <c r="AM515" s="3">
        <f t="shared" si="197"/>
        <v>0</v>
      </c>
      <c r="AN515" s="3">
        <f t="shared" si="198"/>
        <v>-201.74144472700002</v>
      </c>
    </row>
    <row r="516" spans="1:40" x14ac:dyDescent="0.25">
      <c r="A516" s="5" t="s">
        <v>931</v>
      </c>
      <c r="B516" s="5" t="s">
        <v>932</v>
      </c>
      <c r="C516" s="18">
        <v>129.002107991</v>
      </c>
      <c r="D516" s="6">
        <v>78.979824969999996</v>
      </c>
      <c r="E516" s="6">
        <f t="shared" si="199"/>
        <v>-50.022283021000007</v>
      </c>
      <c r="F516" s="21">
        <f t="shared" si="200"/>
        <v>-0.38776329937561854</v>
      </c>
      <c r="G516" s="20">
        <v>22.692268793</v>
      </c>
      <c r="H516" s="20">
        <v>20.515164119600001</v>
      </c>
      <c r="I516" s="19">
        <v>42671.541368699996</v>
      </c>
      <c r="K516" s="22">
        <f t="shared" si="188"/>
        <v>0</v>
      </c>
      <c r="L516" s="22">
        <f t="shared" si="189"/>
        <v>-50.022283021000007</v>
      </c>
      <c r="M516" s="22">
        <f t="shared" si="190"/>
        <v>0</v>
      </c>
      <c r="N516" s="22">
        <f t="shared" si="191"/>
        <v>0</v>
      </c>
      <c r="O516" s="22">
        <f t="shared" si="192"/>
        <v>0</v>
      </c>
      <c r="P516" s="22">
        <f t="shared" si="193"/>
        <v>0</v>
      </c>
      <c r="S516" s="3">
        <f t="shared" si="176"/>
        <v>0</v>
      </c>
      <c r="T516" s="3">
        <f t="shared" si="177"/>
        <v>129.002107991</v>
      </c>
      <c r="U516" s="3">
        <f t="shared" si="178"/>
        <v>0</v>
      </c>
      <c r="V516" s="3">
        <f t="shared" si="179"/>
        <v>0</v>
      </c>
      <c r="W516" s="3">
        <f t="shared" si="180"/>
        <v>0</v>
      </c>
      <c r="X516" s="3">
        <f t="shared" si="181"/>
        <v>0</v>
      </c>
      <c r="AA516" s="3">
        <f t="shared" si="182"/>
        <v>0</v>
      </c>
      <c r="AB516" s="3">
        <f t="shared" si="183"/>
        <v>78.979824969999996</v>
      </c>
      <c r="AC516" s="3">
        <f t="shared" si="184"/>
        <v>0</v>
      </c>
      <c r="AD516" s="3">
        <f t="shared" si="185"/>
        <v>0</v>
      </c>
      <c r="AE516" s="3">
        <f t="shared" si="186"/>
        <v>0</v>
      </c>
      <c r="AF516" s="3">
        <f t="shared" si="187"/>
        <v>0</v>
      </c>
      <c r="AJ516" s="3">
        <f t="shared" si="194"/>
        <v>0</v>
      </c>
      <c r="AK516" s="3">
        <f t="shared" si="195"/>
        <v>0</v>
      </c>
      <c r="AL516" s="3">
        <f t="shared" si="196"/>
        <v>-50.022283021000007</v>
      </c>
      <c r="AM516" s="3">
        <f t="shared" si="197"/>
        <v>0</v>
      </c>
      <c r="AN516" s="3">
        <f t="shared" si="198"/>
        <v>-50.022283021000007</v>
      </c>
    </row>
    <row r="517" spans="1:40" x14ac:dyDescent="0.25">
      <c r="A517" s="5" t="s">
        <v>933</v>
      </c>
      <c r="B517" s="5" t="s">
        <v>934</v>
      </c>
      <c r="C517" s="18">
        <v>2005.8605876300001</v>
      </c>
      <c r="D517" s="6">
        <v>2733.28450337</v>
      </c>
      <c r="E517" s="6">
        <f t="shared" si="199"/>
        <v>727.42391573999998</v>
      </c>
      <c r="F517" s="21">
        <f t="shared" si="200"/>
        <v>0.36264928890171716</v>
      </c>
      <c r="G517" s="20">
        <v>20.9626302679</v>
      </c>
      <c r="H517" s="20">
        <v>19.839295545500001</v>
      </c>
      <c r="I517" s="19">
        <v>41265.734734700003</v>
      </c>
      <c r="K517" s="22">
        <f t="shared" si="188"/>
        <v>0</v>
      </c>
      <c r="L517" s="22">
        <f t="shared" si="189"/>
        <v>727.42391573999998</v>
      </c>
      <c r="M517" s="22">
        <f t="shared" si="190"/>
        <v>0</v>
      </c>
      <c r="N517" s="22">
        <f t="shared" si="191"/>
        <v>0</v>
      </c>
      <c r="O517" s="22">
        <f t="shared" si="192"/>
        <v>0</v>
      </c>
      <c r="P517" s="22">
        <f t="shared" si="193"/>
        <v>0</v>
      </c>
      <c r="S517" s="3">
        <f t="shared" si="176"/>
        <v>0</v>
      </c>
      <c r="T517" s="3">
        <f t="shared" si="177"/>
        <v>2005.8605876300001</v>
      </c>
      <c r="U517" s="3">
        <f t="shared" si="178"/>
        <v>0</v>
      </c>
      <c r="V517" s="3">
        <f t="shared" si="179"/>
        <v>0</v>
      </c>
      <c r="W517" s="3">
        <f t="shared" si="180"/>
        <v>0</v>
      </c>
      <c r="X517" s="3">
        <f t="shared" si="181"/>
        <v>0</v>
      </c>
      <c r="AA517" s="3">
        <f t="shared" si="182"/>
        <v>0</v>
      </c>
      <c r="AB517" s="3">
        <f t="shared" si="183"/>
        <v>2733.28450337</v>
      </c>
      <c r="AC517" s="3">
        <f t="shared" si="184"/>
        <v>0</v>
      </c>
      <c r="AD517" s="3">
        <f t="shared" si="185"/>
        <v>0</v>
      </c>
      <c r="AE517" s="3">
        <f t="shared" si="186"/>
        <v>0</v>
      </c>
      <c r="AF517" s="3">
        <f t="shared" si="187"/>
        <v>0</v>
      </c>
      <c r="AJ517" s="3">
        <f t="shared" si="194"/>
        <v>0</v>
      </c>
      <c r="AK517" s="3">
        <f t="shared" si="195"/>
        <v>727.42391573999998</v>
      </c>
      <c r="AL517" s="3">
        <f t="shared" si="196"/>
        <v>727.42391573999998</v>
      </c>
      <c r="AM517" s="3">
        <f t="shared" si="197"/>
        <v>0</v>
      </c>
      <c r="AN517" s="3">
        <f t="shared" si="198"/>
        <v>727.42391573999998</v>
      </c>
    </row>
    <row r="518" spans="1:40" x14ac:dyDescent="0.25">
      <c r="A518" s="5" t="s">
        <v>935</v>
      </c>
      <c r="B518" s="5" t="s">
        <v>936</v>
      </c>
      <c r="C518" s="18">
        <v>1042.81545474</v>
      </c>
      <c r="D518" s="6">
        <v>755.16798551700003</v>
      </c>
      <c r="E518" s="6">
        <f t="shared" si="199"/>
        <v>-287.64746922299992</v>
      </c>
      <c r="F518" s="21">
        <f t="shared" si="200"/>
        <v>-0.27583736692387018</v>
      </c>
      <c r="G518" s="20">
        <v>14.9589142173</v>
      </c>
      <c r="H518" s="20">
        <v>14.8214423308</v>
      </c>
      <c r="I518" s="19">
        <v>30828.600048200002</v>
      </c>
      <c r="K518" s="22">
        <f t="shared" si="188"/>
        <v>0</v>
      </c>
      <c r="L518" s="22">
        <f t="shared" si="189"/>
        <v>-287.64746922299992</v>
      </c>
      <c r="M518" s="22">
        <f t="shared" si="190"/>
        <v>0</v>
      </c>
      <c r="N518" s="22">
        <f t="shared" si="191"/>
        <v>0</v>
      </c>
      <c r="O518" s="22">
        <f t="shared" si="192"/>
        <v>0</v>
      </c>
      <c r="P518" s="22">
        <f t="shared" si="193"/>
        <v>0</v>
      </c>
      <c r="S518" s="3">
        <f t="shared" si="176"/>
        <v>0</v>
      </c>
      <c r="T518" s="3">
        <f t="shared" si="177"/>
        <v>1042.81545474</v>
      </c>
      <c r="U518" s="3">
        <f t="shared" si="178"/>
        <v>0</v>
      </c>
      <c r="V518" s="3">
        <f t="shared" si="179"/>
        <v>0</v>
      </c>
      <c r="W518" s="3">
        <f t="shared" si="180"/>
        <v>0</v>
      </c>
      <c r="X518" s="3">
        <f t="shared" si="181"/>
        <v>0</v>
      </c>
      <c r="AA518" s="3">
        <f t="shared" si="182"/>
        <v>0</v>
      </c>
      <c r="AB518" s="3">
        <f t="shared" si="183"/>
        <v>755.16798551700003</v>
      </c>
      <c r="AC518" s="3">
        <f t="shared" si="184"/>
        <v>0</v>
      </c>
      <c r="AD518" s="3">
        <f t="shared" si="185"/>
        <v>0</v>
      </c>
      <c r="AE518" s="3">
        <f t="shared" si="186"/>
        <v>0</v>
      </c>
      <c r="AF518" s="3">
        <f t="shared" si="187"/>
        <v>0</v>
      </c>
      <c r="AJ518" s="3">
        <f t="shared" si="194"/>
        <v>0</v>
      </c>
      <c r="AK518" s="3">
        <f t="shared" si="195"/>
        <v>-287.64746922299992</v>
      </c>
      <c r="AL518" s="3">
        <f t="shared" si="196"/>
        <v>-287.64746922299992</v>
      </c>
      <c r="AM518" s="3">
        <f t="shared" si="197"/>
        <v>-287.64746922299992</v>
      </c>
      <c r="AN518" s="3">
        <f t="shared" si="198"/>
        <v>-287.64746922299992</v>
      </c>
    </row>
    <row r="519" spans="1:40" x14ac:dyDescent="0.25">
      <c r="A519" s="5" t="s">
        <v>937</v>
      </c>
      <c r="B519" s="5" t="s">
        <v>938</v>
      </c>
      <c r="C519" s="18">
        <v>26762.5726005</v>
      </c>
      <c r="D519" s="6">
        <v>32937.358269199998</v>
      </c>
      <c r="E519" s="6">
        <f t="shared" si="199"/>
        <v>6174.7856686999985</v>
      </c>
      <c r="F519" s="21">
        <f t="shared" si="200"/>
        <v>0.23072466764965024</v>
      </c>
      <c r="G519" s="20">
        <v>17.520144449099998</v>
      </c>
      <c r="H519" s="20">
        <v>16.662739492</v>
      </c>
      <c r="I519" s="19">
        <v>34658.498143299999</v>
      </c>
      <c r="K519" s="22">
        <f t="shared" si="188"/>
        <v>0</v>
      </c>
      <c r="L519" s="22">
        <f t="shared" si="189"/>
        <v>6174.7856686999985</v>
      </c>
      <c r="M519" s="22">
        <f t="shared" si="190"/>
        <v>0</v>
      </c>
      <c r="N519" s="22">
        <f t="shared" si="191"/>
        <v>0</v>
      </c>
      <c r="O519" s="22">
        <f t="shared" si="192"/>
        <v>0</v>
      </c>
      <c r="P519" s="22">
        <f t="shared" si="193"/>
        <v>0</v>
      </c>
      <c r="S519" s="3">
        <f t="shared" si="176"/>
        <v>0</v>
      </c>
      <c r="T519" s="3">
        <f t="shared" si="177"/>
        <v>26762.5726005</v>
      </c>
      <c r="U519" s="3">
        <f t="shared" si="178"/>
        <v>0</v>
      </c>
      <c r="V519" s="3">
        <f t="shared" si="179"/>
        <v>0</v>
      </c>
      <c r="W519" s="3">
        <f t="shared" si="180"/>
        <v>0</v>
      </c>
      <c r="X519" s="3">
        <f t="shared" si="181"/>
        <v>0</v>
      </c>
      <c r="AA519" s="3">
        <f t="shared" si="182"/>
        <v>0</v>
      </c>
      <c r="AB519" s="3">
        <f t="shared" si="183"/>
        <v>32937.358269199998</v>
      </c>
      <c r="AC519" s="3">
        <f t="shared" si="184"/>
        <v>0</v>
      </c>
      <c r="AD519" s="3">
        <f t="shared" si="185"/>
        <v>0</v>
      </c>
      <c r="AE519" s="3">
        <f t="shared" si="186"/>
        <v>0</v>
      </c>
      <c r="AF519" s="3">
        <f t="shared" si="187"/>
        <v>0</v>
      </c>
      <c r="AJ519" s="3">
        <f t="shared" si="194"/>
        <v>0</v>
      </c>
      <c r="AK519" s="3">
        <f t="shared" si="195"/>
        <v>6174.7856686999985</v>
      </c>
      <c r="AL519" s="3">
        <f t="shared" si="196"/>
        <v>6174.7856686999985</v>
      </c>
      <c r="AM519" s="3">
        <f t="shared" si="197"/>
        <v>6174.7856686999985</v>
      </c>
      <c r="AN519" s="3">
        <f t="shared" si="198"/>
        <v>6174.7856686999985</v>
      </c>
    </row>
    <row r="520" spans="1:40" x14ac:dyDescent="0.25">
      <c r="A520" s="5" t="s">
        <v>939</v>
      </c>
      <c r="B520" s="5" t="s">
        <v>940</v>
      </c>
      <c r="C520" s="18">
        <v>598.05912989900003</v>
      </c>
      <c r="D520" s="6">
        <v>452.31674405699999</v>
      </c>
      <c r="E520" s="6">
        <f t="shared" si="199"/>
        <v>-145.74238584200003</v>
      </c>
      <c r="F520" s="21">
        <f t="shared" si="200"/>
        <v>-0.24369226813176975</v>
      </c>
      <c r="G520" s="20">
        <v>15.7094630673</v>
      </c>
      <c r="H520" s="20">
        <v>15.331636252099999</v>
      </c>
      <c r="I520" s="19">
        <v>31889.803404400001</v>
      </c>
      <c r="K520" s="22">
        <f t="shared" si="188"/>
        <v>0</v>
      </c>
      <c r="L520" s="22">
        <f t="shared" si="189"/>
        <v>-145.74238584200003</v>
      </c>
      <c r="M520" s="22">
        <f t="shared" si="190"/>
        <v>0</v>
      </c>
      <c r="N520" s="22">
        <f t="shared" si="191"/>
        <v>0</v>
      </c>
      <c r="O520" s="22">
        <f t="shared" si="192"/>
        <v>0</v>
      </c>
      <c r="P520" s="22">
        <f t="shared" si="193"/>
        <v>0</v>
      </c>
      <c r="S520" s="3">
        <f t="shared" si="176"/>
        <v>0</v>
      </c>
      <c r="T520" s="3">
        <f t="shared" si="177"/>
        <v>598.05912989900003</v>
      </c>
      <c r="U520" s="3">
        <f t="shared" si="178"/>
        <v>0</v>
      </c>
      <c r="V520" s="3">
        <f t="shared" si="179"/>
        <v>0</v>
      </c>
      <c r="W520" s="3">
        <f t="shared" si="180"/>
        <v>0</v>
      </c>
      <c r="X520" s="3">
        <f t="shared" si="181"/>
        <v>0</v>
      </c>
      <c r="AA520" s="3">
        <f t="shared" si="182"/>
        <v>0</v>
      </c>
      <c r="AB520" s="3">
        <f t="shared" si="183"/>
        <v>452.31674405699999</v>
      </c>
      <c r="AC520" s="3">
        <f t="shared" si="184"/>
        <v>0</v>
      </c>
      <c r="AD520" s="3">
        <f t="shared" si="185"/>
        <v>0</v>
      </c>
      <c r="AE520" s="3">
        <f t="shared" si="186"/>
        <v>0</v>
      </c>
      <c r="AF520" s="3">
        <f t="shared" si="187"/>
        <v>0</v>
      </c>
      <c r="AJ520" s="3">
        <f t="shared" si="194"/>
        <v>0</v>
      </c>
      <c r="AK520" s="3">
        <f t="shared" si="195"/>
        <v>-145.74238584200003</v>
      </c>
      <c r="AL520" s="3">
        <f t="shared" si="196"/>
        <v>-145.74238584200003</v>
      </c>
      <c r="AM520" s="3">
        <f t="shared" si="197"/>
        <v>-145.74238584200003</v>
      </c>
      <c r="AN520" s="3">
        <f t="shared" si="198"/>
        <v>-145.74238584200003</v>
      </c>
    </row>
    <row r="521" spans="1:40" x14ac:dyDescent="0.25">
      <c r="A521" s="5" t="s">
        <v>941</v>
      </c>
      <c r="B521" s="5" t="s">
        <v>942</v>
      </c>
      <c r="C521" s="18">
        <v>74.683096335100004</v>
      </c>
      <c r="D521" s="6">
        <v>54.169238721699998</v>
      </c>
      <c r="E521" s="6">
        <f t="shared" si="199"/>
        <v>-20.513857613400006</v>
      </c>
      <c r="F521" s="21">
        <f t="shared" si="200"/>
        <v>-0.27467872410317812</v>
      </c>
      <c r="G521" s="20">
        <v>16.945239041600001</v>
      </c>
      <c r="H521" s="20">
        <v>15.761238989200001</v>
      </c>
      <c r="I521" s="19">
        <v>32783.377097500001</v>
      </c>
      <c r="K521" s="22">
        <f t="shared" si="188"/>
        <v>0</v>
      </c>
      <c r="L521" s="22">
        <f t="shared" si="189"/>
        <v>-20.513857613400006</v>
      </c>
      <c r="M521" s="22">
        <f t="shared" si="190"/>
        <v>0</v>
      </c>
      <c r="N521" s="22">
        <f t="shared" si="191"/>
        <v>0</v>
      </c>
      <c r="O521" s="22">
        <f t="shared" si="192"/>
        <v>0</v>
      </c>
      <c r="P521" s="22">
        <f t="shared" si="193"/>
        <v>0</v>
      </c>
      <c r="S521" s="3">
        <f t="shared" si="176"/>
        <v>0</v>
      </c>
      <c r="T521" s="3">
        <f t="shared" si="177"/>
        <v>74.683096335100004</v>
      </c>
      <c r="U521" s="3">
        <f t="shared" si="178"/>
        <v>0</v>
      </c>
      <c r="V521" s="3">
        <f t="shared" si="179"/>
        <v>0</v>
      </c>
      <c r="W521" s="3">
        <f t="shared" si="180"/>
        <v>0</v>
      </c>
      <c r="X521" s="3">
        <f t="shared" si="181"/>
        <v>0</v>
      </c>
      <c r="AA521" s="3">
        <f t="shared" si="182"/>
        <v>0</v>
      </c>
      <c r="AB521" s="3">
        <f t="shared" si="183"/>
        <v>54.169238721699998</v>
      </c>
      <c r="AC521" s="3">
        <f t="shared" si="184"/>
        <v>0</v>
      </c>
      <c r="AD521" s="3">
        <f t="shared" si="185"/>
        <v>0</v>
      </c>
      <c r="AE521" s="3">
        <f t="shared" si="186"/>
        <v>0</v>
      </c>
      <c r="AF521" s="3">
        <f t="shared" si="187"/>
        <v>0</v>
      </c>
      <c r="AJ521" s="3">
        <f t="shared" si="194"/>
        <v>0</v>
      </c>
      <c r="AK521" s="3">
        <f t="shared" si="195"/>
        <v>-20.513857613400006</v>
      </c>
      <c r="AL521" s="3">
        <f t="shared" si="196"/>
        <v>-20.513857613400006</v>
      </c>
      <c r="AM521" s="3">
        <f t="shared" si="197"/>
        <v>-20.513857613400006</v>
      </c>
      <c r="AN521" s="3">
        <f t="shared" si="198"/>
        <v>-20.513857613400006</v>
      </c>
    </row>
    <row r="522" spans="1:40" x14ac:dyDescent="0.25">
      <c r="A522" s="5" t="s">
        <v>943</v>
      </c>
      <c r="B522" s="5" t="s">
        <v>944</v>
      </c>
      <c r="C522" s="18">
        <v>374.208448412</v>
      </c>
      <c r="D522" s="6">
        <v>299.80841554</v>
      </c>
      <c r="E522" s="6">
        <f t="shared" si="199"/>
        <v>-74.400032871999997</v>
      </c>
      <c r="F522" s="21">
        <f t="shared" si="200"/>
        <v>-0.1988197572441931</v>
      </c>
      <c r="G522" s="20">
        <v>24.517805255199999</v>
      </c>
      <c r="H522" s="20">
        <v>24.219216167900001</v>
      </c>
      <c r="I522" s="19">
        <v>50375.969629300002</v>
      </c>
      <c r="K522" s="22">
        <f t="shared" si="188"/>
        <v>0</v>
      </c>
      <c r="L522" s="22">
        <f t="shared" si="189"/>
        <v>0</v>
      </c>
      <c r="M522" s="22">
        <f t="shared" si="190"/>
        <v>-74.400032871999997</v>
      </c>
      <c r="N522" s="22">
        <f t="shared" si="191"/>
        <v>0</v>
      </c>
      <c r="O522" s="22">
        <f t="shared" si="192"/>
        <v>0</v>
      </c>
      <c r="P522" s="22">
        <f t="shared" si="193"/>
        <v>0</v>
      </c>
      <c r="S522" s="3">
        <f t="shared" si="176"/>
        <v>0</v>
      </c>
      <c r="T522" s="3">
        <f t="shared" si="177"/>
        <v>0</v>
      </c>
      <c r="U522" s="3">
        <f t="shared" si="178"/>
        <v>374.208448412</v>
      </c>
      <c r="V522" s="3">
        <f t="shared" si="179"/>
        <v>0</v>
      </c>
      <c r="W522" s="3">
        <f t="shared" si="180"/>
        <v>0</v>
      </c>
      <c r="X522" s="3">
        <f t="shared" si="181"/>
        <v>0</v>
      </c>
      <c r="AA522" s="3">
        <f t="shared" si="182"/>
        <v>0</v>
      </c>
      <c r="AB522" s="3">
        <f t="shared" si="183"/>
        <v>0</v>
      </c>
      <c r="AC522" s="3">
        <f t="shared" si="184"/>
        <v>299.80841554</v>
      </c>
      <c r="AD522" s="3">
        <f t="shared" si="185"/>
        <v>0</v>
      </c>
      <c r="AE522" s="3">
        <f t="shared" si="186"/>
        <v>0</v>
      </c>
      <c r="AF522" s="3">
        <f t="shared" si="187"/>
        <v>0</v>
      </c>
      <c r="AJ522" s="3">
        <f t="shared" si="194"/>
        <v>0</v>
      </c>
      <c r="AK522" s="3">
        <f t="shared" si="195"/>
        <v>0</v>
      </c>
      <c r="AL522" s="3">
        <f t="shared" si="196"/>
        <v>-74.400032871999997</v>
      </c>
      <c r="AM522" s="3">
        <f t="shared" si="197"/>
        <v>0</v>
      </c>
      <c r="AN522" s="3">
        <f t="shared" si="198"/>
        <v>-74.400032871999997</v>
      </c>
    </row>
    <row r="523" spans="1:40" x14ac:dyDescent="0.25">
      <c r="A523" s="5" t="s">
        <v>945</v>
      </c>
      <c r="B523" s="5" t="s">
        <v>946</v>
      </c>
      <c r="C523" s="18">
        <v>1144.05070836</v>
      </c>
      <c r="D523" s="6">
        <v>978.34362354100006</v>
      </c>
      <c r="E523" s="6">
        <f t="shared" si="199"/>
        <v>-165.70708481899999</v>
      </c>
      <c r="F523" s="21">
        <f t="shared" si="200"/>
        <v>-0.14484243015464024</v>
      </c>
      <c r="G523" s="20">
        <v>21.427449470799999</v>
      </c>
      <c r="H523" s="20">
        <v>20.415310185799999</v>
      </c>
      <c r="I523" s="19">
        <v>42463.845186500002</v>
      </c>
      <c r="K523" s="22">
        <f t="shared" si="188"/>
        <v>0</v>
      </c>
      <c r="L523" s="22">
        <f t="shared" si="189"/>
        <v>-165.70708481899999</v>
      </c>
      <c r="M523" s="22">
        <f t="shared" si="190"/>
        <v>0</v>
      </c>
      <c r="N523" s="22">
        <f t="shared" si="191"/>
        <v>0</v>
      </c>
      <c r="O523" s="22">
        <f t="shared" si="192"/>
        <v>0</v>
      </c>
      <c r="P523" s="22">
        <f t="shared" si="193"/>
        <v>0</v>
      </c>
      <c r="S523" s="3">
        <f t="shared" si="176"/>
        <v>0</v>
      </c>
      <c r="T523" s="3">
        <f t="shared" si="177"/>
        <v>1144.05070836</v>
      </c>
      <c r="U523" s="3">
        <f t="shared" si="178"/>
        <v>0</v>
      </c>
      <c r="V523" s="3">
        <f t="shared" si="179"/>
        <v>0</v>
      </c>
      <c r="W523" s="3">
        <f t="shared" si="180"/>
        <v>0</v>
      </c>
      <c r="X523" s="3">
        <f t="shared" si="181"/>
        <v>0</v>
      </c>
      <c r="AA523" s="3">
        <f t="shared" si="182"/>
        <v>0</v>
      </c>
      <c r="AB523" s="3">
        <f t="shared" si="183"/>
        <v>978.34362354100006</v>
      </c>
      <c r="AC523" s="3">
        <f t="shared" si="184"/>
        <v>0</v>
      </c>
      <c r="AD523" s="3">
        <f t="shared" si="185"/>
        <v>0</v>
      </c>
      <c r="AE523" s="3">
        <f t="shared" si="186"/>
        <v>0</v>
      </c>
      <c r="AF523" s="3">
        <f t="shared" si="187"/>
        <v>0</v>
      </c>
      <c r="AJ523" s="3">
        <f t="shared" si="194"/>
        <v>0</v>
      </c>
      <c r="AK523" s="3">
        <f t="shared" si="195"/>
        <v>-165.70708481899999</v>
      </c>
      <c r="AL523" s="3">
        <f t="shared" si="196"/>
        <v>-165.70708481899999</v>
      </c>
      <c r="AM523" s="3">
        <f t="shared" si="197"/>
        <v>0</v>
      </c>
      <c r="AN523" s="3">
        <f t="shared" si="198"/>
        <v>-165.70708481899999</v>
      </c>
    </row>
    <row r="524" spans="1:40" x14ac:dyDescent="0.25">
      <c r="A524" s="5" t="s">
        <v>947</v>
      </c>
      <c r="B524" s="5" t="s">
        <v>948</v>
      </c>
      <c r="C524" s="18">
        <v>69.070514272799997</v>
      </c>
      <c r="D524" s="6">
        <v>84.131971847299994</v>
      </c>
      <c r="E524" s="6">
        <f t="shared" si="199"/>
        <v>15.061457574499997</v>
      </c>
      <c r="F524" s="21">
        <f t="shared" si="200"/>
        <v>0.21805914916187624</v>
      </c>
      <c r="G524" s="20">
        <v>25.586629269100001</v>
      </c>
      <c r="H524" s="20">
        <v>22.704345579600002</v>
      </c>
      <c r="I524" s="19">
        <v>47225.0388055</v>
      </c>
      <c r="K524" s="22">
        <f t="shared" si="188"/>
        <v>0</v>
      </c>
      <c r="L524" s="22">
        <f t="shared" si="189"/>
        <v>15.061457574499997</v>
      </c>
      <c r="M524" s="22">
        <f t="shared" si="190"/>
        <v>0</v>
      </c>
      <c r="N524" s="22">
        <f t="shared" si="191"/>
        <v>0</v>
      </c>
      <c r="O524" s="22">
        <f t="shared" si="192"/>
        <v>0</v>
      </c>
      <c r="P524" s="22">
        <f t="shared" si="193"/>
        <v>0</v>
      </c>
      <c r="S524" s="3">
        <f t="shared" si="176"/>
        <v>0</v>
      </c>
      <c r="T524" s="3">
        <f t="shared" si="177"/>
        <v>69.070514272799997</v>
      </c>
      <c r="U524" s="3">
        <f t="shared" si="178"/>
        <v>0</v>
      </c>
      <c r="V524" s="3">
        <f t="shared" si="179"/>
        <v>0</v>
      </c>
      <c r="W524" s="3">
        <f t="shared" si="180"/>
        <v>0</v>
      </c>
      <c r="X524" s="3">
        <f t="shared" si="181"/>
        <v>0</v>
      </c>
      <c r="AA524" s="3">
        <f t="shared" si="182"/>
        <v>0</v>
      </c>
      <c r="AB524" s="3">
        <f t="shared" si="183"/>
        <v>84.131971847299994</v>
      </c>
      <c r="AC524" s="3">
        <f t="shared" si="184"/>
        <v>0</v>
      </c>
      <c r="AD524" s="3">
        <f t="shared" si="185"/>
        <v>0</v>
      </c>
      <c r="AE524" s="3">
        <f t="shared" si="186"/>
        <v>0</v>
      </c>
      <c r="AF524" s="3">
        <f t="shared" si="187"/>
        <v>0</v>
      </c>
      <c r="AJ524" s="3">
        <f t="shared" si="194"/>
        <v>0</v>
      </c>
      <c r="AK524" s="3">
        <f t="shared" si="195"/>
        <v>0</v>
      </c>
      <c r="AL524" s="3">
        <f t="shared" si="196"/>
        <v>15.061457574499997</v>
      </c>
      <c r="AM524" s="3">
        <f t="shared" si="197"/>
        <v>0</v>
      </c>
      <c r="AN524" s="3">
        <f t="shared" si="198"/>
        <v>15.061457574499997</v>
      </c>
    </row>
    <row r="525" spans="1:40" x14ac:dyDescent="0.25">
      <c r="A525" s="5" t="s">
        <v>949</v>
      </c>
      <c r="B525" s="5" t="s">
        <v>950</v>
      </c>
      <c r="C525" s="18">
        <v>34.045629447300001</v>
      </c>
      <c r="D525" s="6">
        <v>25.0035096917</v>
      </c>
      <c r="E525" s="6">
        <f t="shared" si="199"/>
        <v>-9.0421197556000017</v>
      </c>
      <c r="F525" s="21">
        <f t="shared" si="200"/>
        <v>-0.26558826793308382</v>
      </c>
      <c r="G525" s="20">
        <v>42.190857317599999</v>
      </c>
      <c r="H525" s="20">
        <v>42.076069142199998</v>
      </c>
      <c r="I525" s="19">
        <v>87518.223815799996</v>
      </c>
      <c r="K525" s="22">
        <f t="shared" si="188"/>
        <v>0</v>
      </c>
      <c r="L525" s="22">
        <f t="shared" si="189"/>
        <v>0</v>
      </c>
      <c r="M525" s="22">
        <f t="shared" si="190"/>
        <v>0</v>
      </c>
      <c r="N525" s="22">
        <f t="shared" si="191"/>
        <v>-9.0421197556000017</v>
      </c>
      <c r="O525" s="22">
        <f t="shared" si="192"/>
        <v>0</v>
      </c>
      <c r="P525" s="22">
        <f t="shared" si="193"/>
        <v>0</v>
      </c>
      <c r="S525" s="3">
        <f t="shared" si="176"/>
        <v>0</v>
      </c>
      <c r="T525" s="3">
        <f t="shared" si="177"/>
        <v>0</v>
      </c>
      <c r="U525" s="3">
        <f t="shared" si="178"/>
        <v>0</v>
      </c>
      <c r="V525" s="3">
        <f t="shared" si="179"/>
        <v>34.045629447300001</v>
      </c>
      <c r="W525" s="3">
        <f t="shared" si="180"/>
        <v>0</v>
      </c>
      <c r="X525" s="3">
        <f t="shared" si="181"/>
        <v>0</v>
      </c>
      <c r="AA525" s="3">
        <f t="shared" si="182"/>
        <v>0</v>
      </c>
      <c r="AB525" s="3">
        <f t="shared" si="183"/>
        <v>0</v>
      </c>
      <c r="AC525" s="3">
        <f t="shared" si="184"/>
        <v>0</v>
      </c>
      <c r="AD525" s="3">
        <f t="shared" si="185"/>
        <v>25.0035096917</v>
      </c>
      <c r="AE525" s="3">
        <f t="shared" si="186"/>
        <v>0</v>
      </c>
      <c r="AF525" s="3">
        <f t="shared" si="187"/>
        <v>0</v>
      </c>
      <c r="AJ525" s="3">
        <f t="shared" si="194"/>
        <v>0</v>
      </c>
      <c r="AK525" s="3">
        <f t="shared" si="195"/>
        <v>0</v>
      </c>
      <c r="AL525" s="3">
        <f t="shared" si="196"/>
        <v>0</v>
      </c>
      <c r="AM525" s="3">
        <f t="shared" si="197"/>
        <v>0</v>
      </c>
      <c r="AN525" s="3">
        <f t="shared" si="198"/>
        <v>0</v>
      </c>
    </row>
    <row r="526" spans="1:40" x14ac:dyDescent="0.25">
      <c r="A526" s="5" t="s">
        <v>1515</v>
      </c>
      <c r="B526" s="5" t="s">
        <v>1516</v>
      </c>
      <c r="C526" s="18" t="s">
        <v>739</v>
      </c>
      <c r="D526" s="6">
        <v>16.194023817400002</v>
      </c>
      <c r="E526" s="20" t="s">
        <v>740</v>
      </c>
      <c r="F526" s="20" t="s">
        <v>740</v>
      </c>
      <c r="G526" s="20">
        <v>34.506483118299997</v>
      </c>
      <c r="H526" s="20">
        <v>30.854724963100001</v>
      </c>
      <c r="I526" s="19">
        <v>64177.827923199999</v>
      </c>
      <c r="K526" s="22">
        <f t="shared" si="188"/>
        <v>0</v>
      </c>
      <c r="L526" s="22">
        <f t="shared" si="189"/>
        <v>0</v>
      </c>
      <c r="M526" s="22" t="str">
        <f t="shared" si="190"/>
        <v>Insf. Data</v>
      </c>
      <c r="N526" s="22">
        <f t="shared" si="191"/>
        <v>0</v>
      </c>
      <c r="O526" s="22">
        <f t="shared" si="192"/>
        <v>0</v>
      </c>
      <c r="P526" s="22">
        <f t="shared" si="193"/>
        <v>0</v>
      </c>
      <c r="S526" s="3">
        <f t="shared" si="176"/>
        <v>0</v>
      </c>
      <c r="T526" s="3">
        <f t="shared" si="177"/>
        <v>0</v>
      </c>
      <c r="U526" s="3" t="str">
        <f t="shared" si="178"/>
        <v>&lt;10</v>
      </c>
      <c r="V526" s="3">
        <f t="shared" si="179"/>
        <v>0</v>
      </c>
      <c r="W526" s="3">
        <f t="shared" si="180"/>
        <v>0</v>
      </c>
      <c r="X526" s="3">
        <f t="shared" si="181"/>
        <v>0</v>
      </c>
      <c r="AA526" s="3">
        <f t="shared" si="182"/>
        <v>0</v>
      </c>
      <c r="AB526" s="3">
        <f t="shared" si="183"/>
        <v>0</v>
      </c>
      <c r="AC526" s="3">
        <f t="shared" si="184"/>
        <v>16.194023817400002</v>
      </c>
      <c r="AD526" s="3">
        <f t="shared" si="185"/>
        <v>0</v>
      </c>
      <c r="AE526" s="3">
        <f t="shared" si="186"/>
        <v>0</v>
      </c>
      <c r="AF526" s="3">
        <f t="shared" si="187"/>
        <v>0</v>
      </c>
      <c r="AJ526" s="3">
        <f t="shared" si="194"/>
        <v>0</v>
      </c>
      <c r="AK526" s="3">
        <f t="shared" si="195"/>
        <v>0</v>
      </c>
      <c r="AL526" s="3">
        <f t="shared" si="196"/>
        <v>0</v>
      </c>
      <c r="AM526" s="3">
        <f t="shared" si="197"/>
        <v>0</v>
      </c>
      <c r="AN526" s="3">
        <f t="shared" si="198"/>
        <v>0</v>
      </c>
    </row>
    <row r="527" spans="1:40" x14ac:dyDescent="0.25">
      <c r="A527" s="5" t="s">
        <v>951</v>
      </c>
      <c r="B527" s="5" t="s">
        <v>952</v>
      </c>
      <c r="C527" s="18">
        <v>299.25346133199997</v>
      </c>
      <c r="D527" s="6">
        <v>355.747657952</v>
      </c>
      <c r="E527" s="6">
        <f t="shared" si="199"/>
        <v>56.494196620000025</v>
      </c>
      <c r="F527" s="21">
        <f t="shared" si="200"/>
        <v>0.18878377001402105</v>
      </c>
      <c r="G527" s="20">
        <v>11.4950459142</v>
      </c>
      <c r="H527" s="20">
        <v>11.0929312563</v>
      </c>
      <c r="I527" s="19">
        <v>23073.297012999999</v>
      </c>
      <c r="K527" s="22">
        <f t="shared" si="188"/>
        <v>56.494196620000025</v>
      </c>
      <c r="L527" s="22">
        <f t="shared" si="189"/>
        <v>0</v>
      </c>
      <c r="M527" s="22">
        <f t="shared" si="190"/>
        <v>0</v>
      </c>
      <c r="N527" s="22">
        <f t="shared" si="191"/>
        <v>0</v>
      </c>
      <c r="O527" s="22">
        <f t="shared" si="192"/>
        <v>0</v>
      </c>
      <c r="P527" s="22">
        <f t="shared" si="193"/>
        <v>0</v>
      </c>
      <c r="S527" s="3">
        <f t="shared" si="176"/>
        <v>299.25346133199997</v>
      </c>
      <c r="T527" s="3">
        <f t="shared" si="177"/>
        <v>0</v>
      </c>
      <c r="U527" s="3">
        <f t="shared" si="178"/>
        <v>0</v>
      </c>
      <c r="V527" s="3">
        <f t="shared" si="179"/>
        <v>0</v>
      </c>
      <c r="W527" s="3">
        <f t="shared" si="180"/>
        <v>0</v>
      </c>
      <c r="X527" s="3">
        <f t="shared" si="181"/>
        <v>0</v>
      </c>
      <c r="AA527" s="3">
        <f t="shared" si="182"/>
        <v>355.747657952</v>
      </c>
      <c r="AB527" s="3">
        <f t="shared" si="183"/>
        <v>0</v>
      </c>
      <c r="AC527" s="3">
        <f t="shared" si="184"/>
        <v>0</v>
      </c>
      <c r="AD527" s="3">
        <f t="shared" si="185"/>
        <v>0</v>
      </c>
      <c r="AE527" s="3">
        <f t="shared" si="186"/>
        <v>0</v>
      </c>
      <c r="AF527" s="3">
        <f t="shared" si="187"/>
        <v>0</v>
      </c>
      <c r="AJ527" s="3">
        <f t="shared" si="194"/>
        <v>56.494196620000025</v>
      </c>
      <c r="AK527" s="3">
        <f t="shared" si="195"/>
        <v>56.494196620000025</v>
      </c>
      <c r="AL527" s="3">
        <f t="shared" si="196"/>
        <v>56.494196620000025</v>
      </c>
      <c r="AM527" s="3">
        <f t="shared" si="197"/>
        <v>56.494196620000025</v>
      </c>
      <c r="AN527" s="3">
        <f t="shared" si="198"/>
        <v>56.494196620000025</v>
      </c>
    </row>
    <row r="528" spans="1:40" x14ac:dyDescent="0.25">
      <c r="A528" s="5" t="s">
        <v>953</v>
      </c>
      <c r="B528" s="5" t="s">
        <v>954</v>
      </c>
      <c r="C528" s="18">
        <v>109.712555635</v>
      </c>
      <c r="D528" s="6">
        <v>240.275450638</v>
      </c>
      <c r="E528" s="6">
        <f t="shared" si="199"/>
        <v>130.56289500299999</v>
      </c>
      <c r="F528" s="21">
        <f t="shared" si="200"/>
        <v>1.1900451525107707</v>
      </c>
      <c r="G528" s="20">
        <v>14.0053367498</v>
      </c>
      <c r="H528" s="20">
        <v>13.538646352700001</v>
      </c>
      <c r="I528" s="19">
        <v>28160.384413700001</v>
      </c>
      <c r="K528" s="22">
        <f t="shared" si="188"/>
        <v>0</v>
      </c>
      <c r="L528" s="22">
        <f t="shared" si="189"/>
        <v>130.56289500299999</v>
      </c>
      <c r="M528" s="22">
        <f t="shared" si="190"/>
        <v>0</v>
      </c>
      <c r="N528" s="22">
        <f t="shared" si="191"/>
        <v>0</v>
      </c>
      <c r="O528" s="22">
        <f t="shared" si="192"/>
        <v>0</v>
      </c>
      <c r="P528" s="22">
        <f t="shared" si="193"/>
        <v>0</v>
      </c>
      <c r="S528" s="3">
        <f t="shared" si="176"/>
        <v>0</v>
      </c>
      <c r="T528" s="3">
        <f t="shared" si="177"/>
        <v>109.712555635</v>
      </c>
      <c r="U528" s="3">
        <f t="shared" si="178"/>
        <v>0</v>
      </c>
      <c r="V528" s="3">
        <f t="shared" si="179"/>
        <v>0</v>
      </c>
      <c r="W528" s="3">
        <f t="shared" si="180"/>
        <v>0</v>
      </c>
      <c r="X528" s="3">
        <f t="shared" si="181"/>
        <v>0</v>
      </c>
      <c r="AA528" s="3">
        <f t="shared" si="182"/>
        <v>0</v>
      </c>
      <c r="AB528" s="3">
        <f t="shared" si="183"/>
        <v>240.275450638</v>
      </c>
      <c r="AC528" s="3">
        <f t="shared" si="184"/>
        <v>0</v>
      </c>
      <c r="AD528" s="3">
        <f t="shared" si="185"/>
        <v>0</v>
      </c>
      <c r="AE528" s="3">
        <f t="shared" si="186"/>
        <v>0</v>
      </c>
      <c r="AF528" s="3">
        <f t="shared" si="187"/>
        <v>0</v>
      </c>
      <c r="AJ528" s="3">
        <f t="shared" si="194"/>
        <v>0</v>
      </c>
      <c r="AK528" s="3">
        <f t="shared" si="195"/>
        <v>130.56289500299999</v>
      </c>
      <c r="AL528" s="3">
        <f t="shared" si="196"/>
        <v>130.56289500299999</v>
      </c>
      <c r="AM528" s="3">
        <f t="shared" si="197"/>
        <v>130.56289500299999</v>
      </c>
      <c r="AN528" s="3">
        <f t="shared" si="198"/>
        <v>130.56289500299999</v>
      </c>
    </row>
    <row r="529" spans="1:40" x14ac:dyDescent="0.25">
      <c r="A529" s="5" t="s">
        <v>955</v>
      </c>
      <c r="B529" s="5" t="s">
        <v>956</v>
      </c>
      <c r="C529" s="18">
        <v>677.47742454299998</v>
      </c>
      <c r="D529" s="6">
        <v>1085.7941401600001</v>
      </c>
      <c r="E529" s="6">
        <f t="shared" si="199"/>
        <v>408.31671561700011</v>
      </c>
      <c r="F529" s="21">
        <f t="shared" si="200"/>
        <v>0.60270158211166192</v>
      </c>
      <c r="G529" s="20">
        <v>11.253862418500001</v>
      </c>
      <c r="H529" s="20">
        <v>10.6668278214</v>
      </c>
      <c r="I529" s="19">
        <v>22187.0018685</v>
      </c>
      <c r="K529" s="22">
        <f t="shared" si="188"/>
        <v>408.31671561700011</v>
      </c>
      <c r="L529" s="22">
        <f t="shared" si="189"/>
        <v>0</v>
      </c>
      <c r="M529" s="22">
        <f t="shared" si="190"/>
        <v>0</v>
      </c>
      <c r="N529" s="22">
        <f t="shared" si="191"/>
        <v>0</v>
      </c>
      <c r="O529" s="22">
        <f t="shared" si="192"/>
        <v>0</v>
      </c>
      <c r="P529" s="22">
        <f t="shared" si="193"/>
        <v>0</v>
      </c>
      <c r="S529" s="3">
        <f t="shared" si="176"/>
        <v>677.47742454299998</v>
      </c>
      <c r="T529" s="3">
        <f t="shared" si="177"/>
        <v>0</v>
      </c>
      <c r="U529" s="3">
        <f t="shared" si="178"/>
        <v>0</v>
      </c>
      <c r="V529" s="3">
        <f t="shared" si="179"/>
        <v>0</v>
      </c>
      <c r="W529" s="3">
        <f t="shared" si="180"/>
        <v>0</v>
      </c>
      <c r="X529" s="3">
        <f t="shared" si="181"/>
        <v>0</v>
      </c>
      <c r="AA529" s="3">
        <f t="shared" si="182"/>
        <v>1085.7941401600001</v>
      </c>
      <c r="AB529" s="3">
        <f t="shared" si="183"/>
        <v>0</v>
      </c>
      <c r="AC529" s="3">
        <f t="shared" si="184"/>
        <v>0</v>
      </c>
      <c r="AD529" s="3">
        <f t="shared" si="185"/>
        <v>0</v>
      </c>
      <c r="AE529" s="3">
        <f t="shared" si="186"/>
        <v>0</v>
      </c>
      <c r="AF529" s="3">
        <f t="shared" si="187"/>
        <v>0</v>
      </c>
      <c r="AJ529" s="3">
        <f t="shared" si="194"/>
        <v>408.31671561700011</v>
      </c>
      <c r="AK529" s="3">
        <f t="shared" si="195"/>
        <v>408.31671561700011</v>
      </c>
      <c r="AL529" s="3">
        <f t="shared" si="196"/>
        <v>408.31671561700011</v>
      </c>
      <c r="AM529" s="3">
        <f t="shared" si="197"/>
        <v>408.31671561700011</v>
      </c>
      <c r="AN529" s="3">
        <f t="shared" si="198"/>
        <v>408.31671561700011</v>
      </c>
    </row>
    <row r="530" spans="1:40" x14ac:dyDescent="0.25">
      <c r="A530" s="5" t="s">
        <v>957</v>
      </c>
      <c r="B530" s="5" t="s">
        <v>958</v>
      </c>
      <c r="C530" s="18">
        <v>346.92531567200001</v>
      </c>
      <c r="D530" s="6">
        <v>540.12464533000002</v>
      </c>
      <c r="E530" s="6">
        <f t="shared" si="199"/>
        <v>193.19932965800001</v>
      </c>
      <c r="F530" s="21">
        <f t="shared" si="200"/>
        <v>0.55689026118999052</v>
      </c>
      <c r="G530" s="20">
        <v>13.585379852799999</v>
      </c>
      <c r="H530" s="20">
        <v>12.2368059776</v>
      </c>
      <c r="I530" s="19">
        <v>25452.5564333</v>
      </c>
      <c r="K530" s="22">
        <f t="shared" si="188"/>
        <v>193.19932965800001</v>
      </c>
      <c r="L530" s="22">
        <f t="shared" si="189"/>
        <v>0</v>
      </c>
      <c r="M530" s="22">
        <f t="shared" si="190"/>
        <v>0</v>
      </c>
      <c r="N530" s="22">
        <f t="shared" si="191"/>
        <v>0</v>
      </c>
      <c r="O530" s="22">
        <f t="shared" si="192"/>
        <v>0</v>
      </c>
      <c r="P530" s="22">
        <f t="shared" si="193"/>
        <v>0</v>
      </c>
      <c r="S530" s="3">
        <f t="shared" si="176"/>
        <v>0</v>
      </c>
      <c r="T530" s="3">
        <f t="shared" si="177"/>
        <v>346.92531567200001</v>
      </c>
      <c r="U530" s="3">
        <f t="shared" si="178"/>
        <v>0</v>
      </c>
      <c r="V530" s="3">
        <f t="shared" si="179"/>
        <v>0</v>
      </c>
      <c r="W530" s="3">
        <f t="shared" si="180"/>
        <v>0</v>
      </c>
      <c r="X530" s="3">
        <f t="shared" si="181"/>
        <v>0</v>
      </c>
      <c r="AA530" s="3">
        <f t="shared" si="182"/>
        <v>0</v>
      </c>
      <c r="AB530" s="3">
        <f t="shared" si="183"/>
        <v>540.12464533000002</v>
      </c>
      <c r="AC530" s="3">
        <f t="shared" si="184"/>
        <v>0</v>
      </c>
      <c r="AD530" s="3">
        <f t="shared" si="185"/>
        <v>0</v>
      </c>
      <c r="AE530" s="3">
        <f t="shared" si="186"/>
        <v>0</v>
      </c>
      <c r="AF530" s="3">
        <f t="shared" si="187"/>
        <v>0</v>
      </c>
      <c r="AJ530" s="3">
        <f t="shared" si="194"/>
        <v>193.19932965800001</v>
      </c>
      <c r="AK530" s="3">
        <f t="shared" si="195"/>
        <v>193.19932965800001</v>
      </c>
      <c r="AL530" s="3">
        <f t="shared" si="196"/>
        <v>193.19932965800001</v>
      </c>
      <c r="AM530" s="3">
        <f t="shared" si="197"/>
        <v>193.19932965800001</v>
      </c>
      <c r="AN530" s="3">
        <f t="shared" si="198"/>
        <v>193.19932965800001</v>
      </c>
    </row>
    <row r="531" spans="1:40" x14ac:dyDescent="0.25">
      <c r="A531" s="5" t="s">
        <v>959</v>
      </c>
      <c r="B531" s="5" t="s">
        <v>960</v>
      </c>
      <c r="C531" s="18">
        <v>60.880366781299998</v>
      </c>
      <c r="D531" s="6">
        <v>85.160828630300003</v>
      </c>
      <c r="E531" s="6">
        <f t="shared" si="199"/>
        <v>24.280461849000005</v>
      </c>
      <c r="F531" s="21">
        <f t="shared" si="200"/>
        <v>0.39882252904655607</v>
      </c>
      <c r="G531" s="20">
        <v>16.663003617600001</v>
      </c>
      <c r="H531" s="20">
        <v>14.3034155427</v>
      </c>
      <c r="I531" s="19">
        <v>29751.1043288</v>
      </c>
      <c r="K531" s="22">
        <f t="shared" si="188"/>
        <v>0</v>
      </c>
      <c r="L531" s="22">
        <f t="shared" si="189"/>
        <v>24.280461849000005</v>
      </c>
      <c r="M531" s="22">
        <f t="shared" si="190"/>
        <v>0</v>
      </c>
      <c r="N531" s="22">
        <f t="shared" si="191"/>
        <v>0</v>
      </c>
      <c r="O531" s="22">
        <f t="shared" si="192"/>
        <v>0</v>
      </c>
      <c r="P531" s="22">
        <f t="shared" si="193"/>
        <v>0</v>
      </c>
      <c r="S531" s="3">
        <f t="shared" si="176"/>
        <v>0</v>
      </c>
      <c r="T531" s="3">
        <f t="shared" si="177"/>
        <v>60.880366781299998</v>
      </c>
      <c r="U531" s="3">
        <f t="shared" si="178"/>
        <v>0</v>
      </c>
      <c r="V531" s="3">
        <f t="shared" si="179"/>
        <v>0</v>
      </c>
      <c r="W531" s="3">
        <f t="shared" si="180"/>
        <v>0</v>
      </c>
      <c r="X531" s="3">
        <f t="shared" si="181"/>
        <v>0</v>
      </c>
      <c r="AA531" s="3">
        <f t="shared" si="182"/>
        <v>0</v>
      </c>
      <c r="AB531" s="3">
        <f t="shared" si="183"/>
        <v>85.160828630300003</v>
      </c>
      <c r="AC531" s="3">
        <f t="shared" si="184"/>
        <v>0</v>
      </c>
      <c r="AD531" s="3">
        <f t="shared" si="185"/>
        <v>0</v>
      </c>
      <c r="AE531" s="3">
        <f t="shared" si="186"/>
        <v>0</v>
      </c>
      <c r="AF531" s="3">
        <f t="shared" si="187"/>
        <v>0</v>
      </c>
      <c r="AJ531" s="3">
        <f t="shared" si="194"/>
        <v>0</v>
      </c>
      <c r="AK531" s="3">
        <f t="shared" si="195"/>
        <v>24.280461849000005</v>
      </c>
      <c r="AL531" s="3">
        <f t="shared" si="196"/>
        <v>24.280461849000005</v>
      </c>
      <c r="AM531" s="3">
        <f t="shared" si="197"/>
        <v>24.280461849000005</v>
      </c>
      <c r="AN531" s="3">
        <f t="shared" si="198"/>
        <v>24.280461849000005</v>
      </c>
    </row>
    <row r="532" spans="1:40" x14ac:dyDescent="0.25">
      <c r="A532" s="5" t="s">
        <v>961</v>
      </c>
      <c r="B532" s="5" t="s">
        <v>962</v>
      </c>
      <c r="C532" s="18">
        <v>31.148275667</v>
      </c>
      <c r="D532" s="6">
        <v>30.114916447500001</v>
      </c>
      <c r="E532" s="6">
        <f t="shared" si="199"/>
        <v>-1.0333592194999994</v>
      </c>
      <c r="F532" s="21">
        <f t="shared" si="200"/>
        <v>-3.3175487161711183E-2</v>
      </c>
      <c r="G532" s="20">
        <v>16.982916646</v>
      </c>
      <c r="H532" s="20">
        <v>17.534291319800001</v>
      </c>
      <c r="I532" s="19">
        <v>36471.325945299999</v>
      </c>
      <c r="K532" s="22">
        <f t="shared" si="188"/>
        <v>0</v>
      </c>
      <c r="L532" s="22">
        <f t="shared" si="189"/>
        <v>-1.0333592194999994</v>
      </c>
      <c r="M532" s="22">
        <f t="shared" si="190"/>
        <v>0</v>
      </c>
      <c r="N532" s="22">
        <f t="shared" si="191"/>
        <v>0</v>
      </c>
      <c r="O532" s="22">
        <f t="shared" si="192"/>
        <v>0</v>
      </c>
      <c r="P532" s="22">
        <f t="shared" si="193"/>
        <v>0</v>
      </c>
      <c r="S532" s="3">
        <f t="shared" si="176"/>
        <v>0</v>
      </c>
      <c r="T532" s="3">
        <f t="shared" si="177"/>
        <v>31.148275667</v>
      </c>
      <c r="U532" s="3">
        <f t="shared" si="178"/>
        <v>0</v>
      </c>
      <c r="V532" s="3">
        <f t="shared" si="179"/>
        <v>0</v>
      </c>
      <c r="W532" s="3">
        <f t="shared" si="180"/>
        <v>0</v>
      </c>
      <c r="X532" s="3">
        <f t="shared" si="181"/>
        <v>0</v>
      </c>
      <c r="AA532" s="3">
        <f t="shared" si="182"/>
        <v>0</v>
      </c>
      <c r="AB532" s="3">
        <f t="shared" si="183"/>
        <v>30.114916447500001</v>
      </c>
      <c r="AC532" s="3">
        <f t="shared" si="184"/>
        <v>0</v>
      </c>
      <c r="AD532" s="3">
        <f t="shared" si="185"/>
        <v>0</v>
      </c>
      <c r="AE532" s="3">
        <f t="shared" si="186"/>
        <v>0</v>
      </c>
      <c r="AF532" s="3">
        <f t="shared" si="187"/>
        <v>0</v>
      </c>
      <c r="AJ532" s="3">
        <f t="shared" si="194"/>
        <v>0</v>
      </c>
      <c r="AK532" s="3">
        <f t="shared" si="195"/>
        <v>-1.0333592194999994</v>
      </c>
      <c r="AL532" s="3">
        <f t="shared" si="196"/>
        <v>-1.0333592194999994</v>
      </c>
      <c r="AM532" s="3">
        <f t="shared" si="197"/>
        <v>0</v>
      </c>
      <c r="AN532" s="3">
        <f t="shared" si="198"/>
        <v>-1.0333592194999994</v>
      </c>
    </row>
    <row r="533" spans="1:40" x14ac:dyDescent="0.25">
      <c r="A533" s="5" t="s">
        <v>1517</v>
      </c>
      <c r="B533" s="5" t="s">
        <v>1518</v>
      </c>
      <c r="C533" s="18" t="s">
        <v>739</v>
      </c>
      <c r="D533" s="6">
        <v>13.005170211899999</v>
      </c>
      <c r="E533" s="20" t="s">
        <v>740</v>
      </c>
      <c r="F533" s="20" t="s">
        <v>740</v>
      </c>
      <c r="G533" s="20">
        <v>17.962193813799999</v>
      </c>
      <c r="H533" s="20">
        <v>17.6028192936</v>
      </c>
      <c r="I533" s="19">
        <v>36613.864130599999</v>
      </c>
      <c r="K533" s="22">
        <f t="shared" si="188"/>
        <v>0</v>
      </c>
      <c r="L533" s="22" t="str">
        <f t="shared" si="189"/>
        <v>Insf. Data</v>
      </c>
      <c r="M533" s="22">
        <f t="shared" si="190"/>
        <v>0</v>
      </c>
      <c r="N533" s="22">
        <f t="shared" si="191"/>
        <v>0</v>
      </c>
      <c r="O533" s="22">
        <f t="shared" si="192"/>
        <v>0</v>
      </c>
      <c r="P533" s="22">
        <f t="shared" si="193"/>
        <v>0</v>
      </c>
      <c r="S533" s="3">
        <f t="shared" si="176"/>
        <v>0</v>
      </c>
      <c r="T533" s="3" t="str">
        <f t="shared" si="177"/>
        <v>&lt;10</v>
      </c>
      <c r="U533" s="3">
        <f t="shared" si="178"/>
        <v>0</v>
      </c>
      <c r="V533" s="3">
        <f t="shared" si="179"/>
        <v>0</v>
      </c>
      <c r="W533" s="3">
        <f t="shared" si="180"/>
        <v>0</v>
      </c>
      <c r="X533" s="3">
        <f t="shared" si="181"/>
        <v>0</v>
      </c>
      <c r="AA533" s="3">
        <f t="shared" si="182"/>
        <v>0</v>
      </c>
      <c r="AB533" s="3">
        <f t="shared" si="183"/>
        <v>13.005170211899999</v>
      </c>
      <c r="AC533" s="3">
        <f t="shared" si="184"/>
        <v>0</v>
      </c>
      <c r="AD533" s="3">
        <f t="shared" si="185"/>
        <v>0</v>
      </c>
      <c r="AE533" s="3">
        <f t="shared" si="186"/>
        <v>0</v>
      </c>
      <c r="AF533" s="3">
        <f t="shared" si="187"/>
        <v>0</v>
      </c>
      <c r="AJ533" s="3">
        <f t="shared" si="194"/>
        <v>0</v>
      </c>
      <c r="AK533" s="3" t="str">
        <f t="shared" si="195"/>
        <v>Insf. Data</v>
      </c>
      <c r="AL533" s="3" t="str">
        <f t="shared" si="196"/>
        <v>Insf. Data</v>
      </c>
      <c r="AM533" s="3">
        <f t="shared" si="197"/>
        <v>0</v>
      </c>
      <c r="AN533" s="3" t="str">
        <f t="shared" si="198"/>
        <v>Insf. Data</v>
      </c>
    </row>
    <row r="534" spans="1:40" x14ac:dyDescent="0.25">
      <c r="A534" s="5" t="s">
        <v>963</v>
      </c>
      <c r="B534" s="5" t="s">
        <v>964</v>
      </c>
      <c r="C534" s="18">
        <v>44.306397997300003</v>
      </c>
      <c r="D534" s="6">
        <v>24.470739345199998</v>
      </c>
      <c r="E534" s="6">
        <f t="shared" si="199"/>
        <v>-19.835658652100005</v>
      </c>
      <c r="F534" s="21">
        <f t="shared" si="200"/>
        <v>-0.44769287391199741</v>
      </c>
      <c r="G534" s="20">
        <v>23.232602152199998</v>
      </c>
      <c r="H534" s="20">
        <v>21.6627017888</v>
      </c>
      <c r="I534" s="19">
        <v>45058.419720700003</v>
      </c>
      <c r="K534" s="22">
        <f t="shared" si="188"/>
        <v>0</v>
      </c>
      <c r="L534" s="22">
        <f t="shared" si="189"/>
        <v>-19.835658652100005</v>
      </c>
      <c r="M534" s="22">
        <f t="shared" si="190"/>
        <v>0</v>
      </c>
      <c r="N534" s="22">
        <f t="shared" si="191"/>
        <v>0</v>
      </c>
      <c r="O534" s="22">
        <f t="shared" si="192"/>
        <v>0</v>
      </c>
      <c r="P534" s="22">
        <f t="shared" si="193"/>
        <v>0</v>
      </c>
      <c r="S534" s="3">
        <f t="shared" si="176"/>
        <v>0</v>
      </c>
      <c r="T534" s="3">
        <f t="shared" si="177"/>
        <v>44.306397997300003</v>
      </c>
      <c r="U534" s="3">
        <f t="shared" si="178"/>
        <v>0</v>
      </c>
      <c r="V534" s="3">
        <f t="shared" si="179"/>
        <v>0</v>
      </c>
      <c r="W534" s="3">
        <f t="shared" si="180"/>
        <v>0</v>
      </c>
      <c r="X534" s="3">
        <f t="shared" si="181"/>
        <v>0</v>
      </c>
      <c r="AA534" s="3">
        <f t="shared" si="182"/>
        <v>0</v>
      </c>
      <c r="AB534" s="3">
        <f t="shared" si="183"/>
        <v>24.470739345199998</v>
      </c>
      <c r="AC534" s="3">
        <f t="shared" si="184"/>
        <v>0</v>
      </c>
      <c r="AD534" s="3">
        <f t="shared" si="185"/>
        <v>0</v>
      </c>
      <c r="AE534" s="3">
        <f t="shared" si="186"/>
        <v>0</v>
      </c>
      <c r="AF534" s="3">
        <f t="shared" si="187"/>
        <v>0</v>
      </c>
      <c r="AJ534" s="3">
        <f t="shared" si="194"/>
        <v>0</v>
      </c>
      <c r="AK534" s="3">
        <f t="shared" si="195"/>
        <v>0</v>
      </c>
      <c r="AL534" s="3">
        <f t="shared" si="196"/>
        <v>-19.835658652100005</v>
      </c>
      <c r="AM534" s="3">
        <f t="shared" si="197"/>
        <v>0</v>
      </c>
      <c r="AN534" s="3">
        <f t="shared" si="198"/>
        <v>-19.835658652100005</v>
      </c>
    </row>
    <row r="535" spans="1:40" x14ac:dyDescent="0.25">
      <c r="A535" s="5" t="s">
        <v>1519</v>
      </c>
      <c r="B535" s="5" t="s">
        <v>1520</v>
      </c>
      <c r="C535" s="18">
        <v>12.234358133800001</v>
      </c>
      <c r="D535" s="6">
        <v>14.2174081031</v>
      </c>
      <c r="E535" s="6">
        <f t="shared" si="199"/>
        <v>1.9830499692999997</v>
      </c>
      <c r="F535" s="21">
        <f t="shared" si="200"/>
        <v>0.16208859897777594</v>
      </c>
      <c r="G535" s="20">
        <v>27.971449477</v>
      </c>
      <c r="H535" s="20">
        <v>22.2497746433</v>
      </c>
      <c r="I535" s="19">
        <v>46279.531258000003</v>
      </c>
      <c r="K535" s="22">
        <f t="shared" si="188"/>
        <v>0</v>
      </c>
      <c r="L535" s="22">
        <f t="shared" si="189"/>
        <v>1.9830499692999997</v>
      </c>
      <c r="M535" s="22">
        <f t="shared" si="190"/>
        <v>0</v>
      </c>
      <c r="N535" s="22">
        <f t="shared" si="191"/>
        <v>0</v>
      </c>
      <c r="O535" s="22">
        <f t="shared" si="192"/>
        <v>0</v>
      </c>
      <c r="P535" s="22">
        <f t="shared" si="193"/>
        <v>0</v>
      </c>
      <c r="S535" s="3">
        <f t="shared" si="176"/>
        <v>0</v>
      </c>
      <c r="T535" s="3">
        <f t="shared" si="177"/>
        <v>12.234358133800001</v>
      </c>
      <c r="U535" s="3">
        <f t="shared" si="178"/>
        <v>0</v>
      </c>
      <c r="V535" s="3">
        <f t="shared" si="179"/>
        <v>0</v>
      </c>
      <c r="W535" s="3">
        <f t="shared" si="180"/>
        <v>0</v>
      </c>
      <c r="X535" s="3">
        <f t="shared" si="181"/>
        <v>0</v>
      </c>
      <c r="AA535" s="3">
        <f t="shared" si="182"/>
        <v>0</v>
      </c>
      <c r="AB535" s="3">
        <f t="shared" si="183"/>
        <v>14.2174081031</v>
      </c>
      <c r="AC535" s="3">
        <f t="shared" si="184"/>
        <v>0</v>
      </c>
      <c r="AD535" s="3">
        <f t="shared" si="185"/>
        <v>0</v>
      </c>
      <c r="AE535" s="3">
        <f t="shared" si="186"/>
        <v>0</v>
      </c>
      <c r="AF535" s="3">
        <f t="shared" si="187"/>
        <v>0</v>
      </c>
      <c r="AJ535" s="3">
        <f t="shared" si="194"/>
        <v>0</v>
      </c>
      <c r="AK535" s="3">
        <f t="shared" si="195"/>
        <v>0</v>
      </c>
      <c r="AL535" s="3">
        <f t="shared" si="196"/>
        <v>1.9830499692999997</v>
      </c>
      <c r="AM535" s="3">
        <f t="shared" si="197"/>
        <v>0</v>
      </c>
      <c r="AN535" s="3">
        <f t="shared" si="198"/>
        <v>1.9830499692999997</v>
      </c>
    </row>
    <row r="536" spans="1:40" x14ac:dyDescent="0.25">
      <c r="A536" s="5" t="s">
        <v>965</v>
      </c>
      <c r="B536" s="5" t="s">
        <v>966</v>
      </c>
      <c r="C536" s="18">
        <v>28.947296181399999</v>
      </c>
      <c r="D536" s="6">
        <v>35.343735036200002</v>
      </c>
      <c r="E536" s="6">
        <f t="shared" si="199"/>
        <v>6.3964388548000031</v>
      </c>
      <c r="F536" s="21">
        <f t="shared" si="200"/>
        <v>0.22096843914942274</v>
      </c>
      <c r="G536" s="20">
        <v>24.1571084598</v>
      </c>
      <c r="H536" s="20">
        <v>20.881720855200001</v>
      </c>
      <c r="I536" s="19">
        <v>43433.979378900003</v>
      </c>
      <c r="K536" s="22">
        <f t="shared" si="188"/>
        <v>0</v>
      </c>
      <c r="L536" s="22">
        <f t="shared" si="189"/>
        <v>6.3964388548000031</v>
      </c>
      <c r="M536" s="22">
        <f t="shared" si="190"/>
        <v>0</v>
      </c>
      <c r="N536" s="22">
        <f t="shared" si="191"/>
        <v>0</v>
      </c>
      <c r="O536" s="22">
        <f t="shared" si="192"/>
        <v>0</v>
      </c>
      <c r="P536" s="22">
        <f t="shared" si="193"/>
        <v>0</v>
      </c>
      <c r="S536" s="3">
        <f t="shared" si="176"/>
        <v>0</v>
      </c>
      <c r="T536" s="3">
        <f t="shared" si="177"/>
        <v>28.947296181399999</v>
      </c>
      <c r="U536" s="3">
        <f t="shared" si="178"/>
        <v>0</v>
      </c>
      <c r="V536" s="3">
        <f t="shared" si="179"/>
        <v>0</v>
      </c>
      <c r="W536" s="3">
        <f t="shared" si="180"/>
        <v>0</v>
      </c>
      <c r="X536" s="3">
        <f t="shared" si="181"/>
        <v>0</v>
      </c>
      <c r="AA536" s="3">
        <f t="shared" si="182"/>
        <v>0</v>
      </c>
      <c r="AB536" s="3">
        <f t="shared" si="183"/>
        <v>35.343735036200002</v>
      </c>
      <c r="AC536" s="3">
        <f t="shared" si="184"/>
        <v>0</v>
      </c>
      <c r="AD536" s="3">
        <f t="shared" si="185"/>
        <v>0</v>
      </c>
      <c r="AE536" s="3">
        <f t="shared" si="186"/>
        <v>0</v>
      </c>
      <c r="AF536" s="3">
        <f t="shared" si="187"/>
        <v>0</v>
      </c>
      <c r="AJ536" s="3">
        <f t="shared" si="194"/>
        <v>0</v>
      </c>
      <c r="AK536" s="3">
        <f t="shared" si="195"/>
        <v>0</v>
      </c>
      <c r="AL536" s="3">
        <f t="shared" si="196"/>
        <v>6.3964388548000031</v>
      </c>
      <c r="AM536" s="3">
        <f t="shared" si="197"/>
        <v>0</v>
      </c>
      <c r="AN536" s="3">
        <f t="shared" si="198"/>
        <v>6.3964388548000031</v>
      </c>
    </row>
    <row r="537" spans="1:40" x14ac:dyDescent="0.25">
      <c r="A537" s="5" t="s">
        <v>1521</v>
      </c>
      <c r="B537" s="5" t="s">
        <v>1522</v>
      </c>
      <c r="C537" s="18" t="s">
        <v>739</v>
      </c>
      <c r="D537" s="6" t="s">
        <v>739</v>
      </c>
      <c r="E537" s="20" t="s">
        <v>740</v>
      </c>
      <c r="F537" s="20" t="s">
        <v>740</v>
      </c>
      <c r="G537" s="20" t="s">
        <v>740</v>
      </c>
      <c r="H537" s="20" t="s">
        <v>740</v>
      </c>
      <c r="I537" s="19" t="s">
        <v>740</v>
      </c>
      <c r="K537" s="22">
        <f t="shared" si="188"/>
        <v>0</v>
      </c>
      <c r="L537" s="22">
        <f t="shared" si="189"/>
        <v>0</v>
      </c>
      <c r="M537" s="22">
        <f t="shared" si="190"/>
        <v>0</v>
      </c>
      <c r="N537" s="22">
        <f t="shared" si="191"/>
        <v>0</v>
      </c>
      <c r="O537" s="22">
        <f t="shared" si="192"/>
        <v>0</v>
      </c>
      <c r="P537" s="22" t="str">
        <f t="shared" si="193"/>
        <v>Insf. Data</v>
      </c>
      <c r="S537" s="3">
        <f t="shared" si="176"/>
        <v>0</v>
      </c>
      <c r="T537" s="3">
        <f t="shared" si="177"/>
        <v>0</v>
      </c>
      <c r="U537" s="3">
        <f t="shared" si="178"/>
        <v>0</v>
      </c>
      <c r="V537" s="3">
        <f t="shared" si="179"/>
        <v>0</v>
      </c>
      <c r="W537" s="3">
        <f t="shared" si="180"/>
        <v>0</v>
      </c>
      <c r="X537" s="3" t="str">
        <f t="shared" si="181"/>
        <v>&lt;10</v>
      </c>
      <c r="AA537" s="3">
        <f t="shared" si="182"/>
        <v>0</v>
      </c>
      <c r="AB537" s="3">
        <f t="shared" si="183"/>
        <v>0</v>
      </c>
      <c r="AC537" s="3">
        <f t="shared" si="184"/>
        <v>0</v>
      </c>
      <c r="AD537" s="3">
        <f t="shared" si="185"/>
        <v>0</v>
      </c>
      <c r="AE537" s="3">
        <f t="shared" si="186"/>
        <v>0</v>
      </c>
      <c r="AF537" s="3" t="str">
        <f t="shared" si="187"/>
        <v>&lt;10</v>
      </c>
      <c r="AJ537" s="3">
        <f t="shared" si="194"/>
        <v>0</v>
      </c>
      <c r="AK537" s="3">
        <f t="shared" si="195"/>
        <v>0</v>
      </c>
      <c r="AL537" s="3">
        <f t="shared" si="196"/>
        <v>0</v>
      </c>
      <c r="AM537" s="3">
        <f t="shared" si="197"/>
        <v>0</v>
      </c>
      <c r="AN537" s="3">
        <f t="shared" si="198"/>
        <v>0</v>
      </c>
    </row>
    <row r="538" spans="1:40" x14ac:dyDescent="0.25">
      <c r="A538" s="5" t="s">
        <v>1523</v>
      </c>
      <c r="B538" s="5" t="s">
        <v>1524</v>
      </c>
      <c r="C538" s="18" t="s">
        <v>739</v>
      </c>
      <c r="D538" s="6" t="s">
        <v>739</v>
      </c>
      <c r="E538" s="20" t="s">
        <v>740</v>
      </c>
      <c r="F538" s="20" t="s">
        <v>740</v>
      </c>
      <c r="G538" s="20" t="s">
        <v>740</v>
      </c>
      <c r="H538" s="20" t="s">
        <v>740</v>
      </c>
      <c r="I538" s="19" t="s">
        <v>740</v>
      </c>
      <c r="K538" s="22">
        <f t="shared" si="188"/>
        <v>0</v>
      </c>
      <c r="L538" s="22">
        <f t="shared" si="189"/>
        <v>0</v>
      </c>
      <c r="M538" s="22">
        <f t="shared" si="190"/>
        <v>0</v>
      </c>
      <c r="N538" s="22">
        <f t="shared" si="191"/>
        <v>0</v>
      </c>
      <c r="O538" s="22">
        <f t="shared" si="192"/>
        <v>0</v>
      </c>
      <c r="P538" s="22" t="str">
        <f t="shared" si="193"/>
        <v>Insf. Data</v>
      </c>
      <c r="S538" s="3">
        <f t="shared" si="176"/>
        <v>0</v>
      </c>
      <c r="T538" s="3">
        <f t="shared" si="177"/>
        <v>0</v>
      </c>
      <c r="U538" s="3">
        <f t="shared" si="178"/>
        <v>0</v>
      </c>
      <c r="V538" s="3">
        <f t="shared" si="179"/>
        <v>0</v>
      </c>
      <c r="W538" s="3">
        <f t="shared" si="180"/>
        <v>0</v>
      </c>
      <c r="X538" s="3" t="str">
        <f t="shared" si="181"/>
        <v>&lt;10</v>
      </c>
      <c r="AA538" s="3">
        <f t="shared" si="182"/>
        <v>0</v>
      </c>
      <c r="AB538" s="3">
        <f t="shared" si="183"/>
        <v>0</v>
      </c>
      <c r="AC538" s="3">
        <f t="shared" si="184"/>
        <v>0</v>
      </c>
      <c r="AD538" s="3">
        <f t="shared" si="185"/>
        <v>0</v>
      </c>
      <c r="AE538" s="3">
        <f t="shared" si="186"/>
        <v>0</v>
      </c>
      <c r="AF538" s="3" t="str">
        <f t="shared" si="187"/>
        <v>&lt;10</v>
      </c>
      <c r="AJ538" s="3">
        <f t="shared" si="194"/>
        <v>0</v>
      </c>
      <c r="AK538" s="3">
        <f t="shared" si="195"/>
        <v>0</v>
      </c>
      <c r="AL538" s="3">
        <f t="shared" si="196"/>
        <v>0</v>
      </c>
      <c r="AM538" s="3">
        <f t="shared" si="197"/>
        <v>0</v>
      </c>
      <c r="AN538" s="3">
        <f t="shared" si="198"/>
        <v>0</v>
      </c>
    </row>
    <row r="539" spans="1:40" x14ac:dyDescent="0.25">
      <c r="A539" s="5" t="s">
        <v>967</v>
      </c>
      <c r="B539" s="5" t="s">
        <v>968</v>
      </c>
      <c r="C539" s="18">
        <v>5192.8729885700004</v>
      </c>
      <c r="D539" s="6">
        <v>6283.4298680100001</v>
      </c>
      <c r="E539" s="6">
        <f t="shared" si="199"/>
        <v>1090.5568794399996</v>
      </c>
      <c r="F539" s="21">
        <f t="shared" si="200"/>
        <v>0.21001031256501312</v>
      </c>
      <c r="G539" s="20">
        <v>28.748960117199999</v>
      </c>
      <c r="H539" s="20">
        <v>27.722382013000001</v>
      </c>
      <c r="I539" s="19">
        <v>57662.554587099999</v>
      </c>
      <c r="K539" s="22">
        <f t="shared" si="188"/>
        <v>0</v>
      </c>
      <c r="L539" s="22">
        <f t="shared" si="189"/>
        <v>0</v>
      </c>
      <c r="M539" s="22">
        <f t="shared" si="190"/>
        <v>1090.5568794399996</v>
      </c>
      <c r="N539" s="22">
        <f t="shared" si="191"/>
        <v>0</v>
      </c>
      <c r="O539" s="22">
        <f t="shared" si="192"/>
        <v>0</v>
      </c>
      <c r="P539" s="22">
        <f t="shared" si="193"/>
        <v>0</v>
      </c>
      <c r="S539" s="3">
        <f t="shared" si="176"/>
        <v>0</v>
      </c>
      <c r="T539" s="3">
        <f t="shared" si="177"/>
        <v>0</v>
      </c>
      <c r="U539" s="3">
        <f t="shared" si="178"/>
        <v>5192.8729885700004</v>
      </c>
      <c r="V539" s="3">
        <f t="shared" si="179"/>
        <v>0</v>
      </c>
      <c r="W539" s="3">
        <f t="shared" si="180"/>
        <v>0</v>
      </c>
      <c r="X539" s="3">
        <f t="shared" si="181"/>
        <v>0</v>
      </c>
      <c r="AA539" s="3">
        <f t="shared" si="182"/>
        <v>0</v>
      </c>
      <c r="AB539" s="3">
        <f t="shared" si="183"/>
        <v>0</v>
      </c>
      <c r="AC539" s="3">
        <f t="shared" si="184"/>
        <v>6283.4298680100001</v>
      </c>
      <c r="AD539" s="3">
        <f t="shared" si="185"/>
        <v>0</v>
      </c>
      <c r="AE539" s="3">
        <f t="shared" si="186"/>
        <v>0</v>
      </c>
      <c r="AF539" s="3">
        <f t="shared" si="187"/>
        <v>0</v>
      </c>
      <c r="AJ539" s="3">
        <f t="shared" si="194"/>
        <v>0</v>
      </c>
      <c r="AK539" s="3">
        <f t="shared" si="195"/>
        <v>0</v>
      </c>
      <c r="AL539" s="3">
        <f t="shared" si="196"/>
        <v>1090.5568794399996</v>
      </c>
      <c r="AM539" s="3">
        <f t="shared" si="197"/>
        <v>0</v>
      </c>
      <c r="AN539" s="3">
        <f t="shared" si="198"/>
        <v>0</v>
      </c>
    </row>
    <row r="540" spans="1:40" x14ac:dyDescent="0.25">
      <c r="A540" s="5" t="s">
        <v>969</v>
      </c>
      <c r="B540" s="5" t="s">
        <v>970</v>
      </c>
      <c r="C540" s="18">
        <v>98.935397373399994</v>
      </c>
      <c r="D540" s="6">
        <v>96.252908628100002</v>
      </c>
      <c r="E540" s="6">
        <f t="shared" si="199"/>
        <v>-2.6824887452999917</v>
      </c>
      <c r="F540" s="21">
        <f t="shared" si="200"/>
        <v>-2.7113538900296691E-2</v>
      </c>
      <c r="G540" s="20">
        <v>19.2829597942</v>
      </c>
      <c r="H540" s="20">
        <v>19.148286155000001</v>
      </c>
      <c r="I540" s="19">
        <v>39828.435202300003</v>
      </c>
      <c r="K540" s="22">
        <f t="shared" si="188"/>
        <v>0</v>
      </c>
      <c r="L540" s="22">
        <f t="shared" si="189"/>
        <v>-2.6824887452999917</v>
      </c>
      <c r="M540" s="22">
        <f t="shared" si="190"/>
        <v>0</v>
      </c>
      <c r="N540" s="22">
        <f t="shared" si="191"/>
        <v>0</v>
      </c>
      <c r="O540" s="22">
        <f t="shared" si="192"/>
        <v>0</v>
      </c>
      <c r="P540" s="22">
        <f t="shared" si="193"/>
        <v>0</v>
      </c>
      <c r="S540" s="3">
        <f t="shared" si="176"/>
        <v>0</v>
      </c>
      <c r="T540" s="3">
        <f t="shared" si="177"/>
        <v>98.935397373399994</v>
      </c>
      <c r="U540" s="3">
        <f t="shared" si="178"/>
        <v>0</v>
      </c>
      <c r="V540" s="3">
        <f t="shared" si="179"/>
        <v>0</v>
      </c>
      <c r="W540" s="3">
        <f t="shared" si="180"/>
        <v>0</v>
      </c>
      <c r="X540" s="3">
        <f t="shared" si="181"/>
        <v>0</v>
      </c>
      <c r="AA540" s="3">
        <f t="shared" si="182"/>
        <v>0</v>
      </c>
      <c r="AB540" s="3">
        <f t="shared" si="183"/>
        <v>96.252908628100002</v>
      </c>
      <c r="AC540" s="3">
        <f t="shared" si="184"/>
        <v>0</v>
      </c>
      <c r="AD540" s="3">
        <f t="shared" si="185"/>
        <v>0</v>
      </c>
      <c r="AE540" s="3">
        <f t="shared" si="186"/>
        <v>0</v>
      </c>
      <c r="AF540" s="3">
        <f t="shared" si="187"/>
        <v>0</v>
      </c>
      <c r="AJ540" s="3">
        <f t="shared" si="194"/>
        <v>0</v>
      </c>
      <c r="AK540" s="3">
        <f t="shared" si="195"/>
        <v>-2.6824887452999917</v>
      </c>
      <c r="AL540" s="3">
        <f t="shared" si="196"/>
        <v>-2.6824887452999917</v>
      </c>
      <c r="AM540" s="3">
        <f t="shared" si="197"/>
        <v>0</v>
      </c>
      <c r="AN540" s="3">
        <f t="shared" si="198"/>
        <v>-2.6824887452999917</v>
      </c>
    </row>
    <row r="541" spans="1:40" x14ac:dyDescent="0.25">
      <c r="A541" s="5" t="s">
        <v>971</v>
      </c>
      <c r="B541" s="5" t="s">
        <v>972</v>
      </c>
      <c r="C541" s="18">
        <v>490.83872221399997</v>
      </c>
      <c r="D541" s="6">
        <v>370.92170871399998</v>
      </c>
      <c r="E541" s="6">
        <f t="shared" si="199"/>
        <v>-119.9170135</v>
      </c>
      <c r="F541" s="21">
        <f t="shared" si="200"/>
        <v>-0.24431041821455474</v>
      </c>
      <c r="G541" s="20">
        <v>19.866399512699999</v>
      </c>
      <c r="H541" s="20">
        <v>20.246182505</v>
      </c>
      <c r="I541" s="19">
        <v>42112.0596104</v>
      </c>
      <c r="K541" s="22">
        <f t="shared" si="188"/>
        <v>0</v>
      </c>
      <c r="L541" s="22">
        <f t="shared" si="189"/>
        <v>-119.9170135</v>
      </c>
      <c r="M541" s="22">
        <f t="shared" si="190"/>
        <v>0</v>
      </c>
      <c r="N541" s="22">
        <f t="shared" si="191"/>
        <v>0</v>
      </c>
      <c r="O541" s="22">
        <f t="shared" si="192"/>
        <v>0</v>
      </c>
      <c r="P541" s="22">
        <f t="shared" si="193"/>
        <v>0</v>
      </c>
      <c r="S541" s="3">
        <f t="shared" si="176"/>
        <v>0</v>
      </c>
      <c r="T541" s="3">
        <f t="shared" si="177"/>
        <v>490.83872221399997</v>
      </c>
      <c r="U541" s="3">
        <f t="shared" si="178"/>
        <v>0</v>
      </c>
      <c r="V541" s="3">
        <f t="shared" si="179"/>
        <v>0</v>
      </c>
      <c r="W541" s="3">
        <f t="shared" si="180"/>
        <v>0</v>
      </c>
      <c r="X541" s="3">
        <f t="shared" si="181"/>
        <v>0</v>
      </c>
      <c r="AA541" s="3">
        <f t="shared" si="182"/>
        <v>0</v>
      </c>
      <c r="AB541" s="3">
        <f t="shared" si="183"/>
        <v>370.92170871399998</v>
      </c>
      <c r="AC541" s="3">
        <f t="shared" si="184"/>
        <v>0</v>
      </c>
      <c r="AD541" s="3">
        <f t="shared" si="185"/>
        <v>0</v>
      </c>
      <c r="AE541" s="3">
        <f t="shared" si="186"/>
        <v>0</v>
      </c>
      <c r="AF541" s="3">
        <f t="shared" si="187"/>
        <v>0</v>
      </c>
      <c r="AJ541" s="3">
        <f t="shared" si="194"/>
        <v>0</v>
      </c>
      <c r="AK541" s="3">
        <f t="shared" si="195"/>
        <v>-119.9170135</v>
      </c>
      <c r="AL541" s="3">
        <f t="shared" si="196"/>
        <v>-119.9170135</v>
      </c>
      <c r="AM541" s="3">
        <f t="shared" si="197"/>
        <v>0</v>
      </c>
      <c r="AN541" s="3">
        <f t="shared" si="198"/>
        <v>-119.9170135</v>
      </c>
    </row>
    <row r="542" spans="1:40" x14ac:dyDescent="0.25">
      <c r="A542" s="5" t="s">
        <v>973</v>
      </c>
      <c r="B542" s="5" t="s">
        <v>974</v>
      </c>
      <c r="C542" s="18">
        <v>77.203107013700006</v>
      </c>
      <c r="D542" s="6">
        <v>57.842839338399997</v>
      </c>
      <c r="E542" s="6">
        <f t="shared" si="199"/>
        <v>-19.360267675300008</v>
      </c>
      <c r="F542" s="21">
        <f t="shared" si="200"/>
        <v>-0.25077057678345055</v>
      </c>
      <c r="G542" s="20">
        <v>15.5839945689</v>
      </c>
      <c r="H542" s="20">
        <v>13.801467691399999</v>
      </c>
      <c r="I542" s="19">
        <v>28707.052798100001</v>
      </c>
      <c r="K542" s="22">
        <f t="shared" si="188"/>
        <v>0</v>
      </c>
      <c r="L542" s="22">
        <f t="shared" si="189"/>
        <v>-19.360267675300008</v>
      </c>
      <c r="M542" s="22">
        <f t="shared" si="190"/>
        <v>0</v>
      </c>
      <c r="N542" s="22">
        <f t="shared" si="191"/>
        <v>0</v>
      </c>
      <c r="O542" s="22">
        <f t="shared" si="192"/>
        <v>0</v>
      </c>
      <c r="P542" s="22">
        <f t="shared" si="193"/>
        <v>0</v>
      </c>
      <c r="S542" s="3">
        <f t="shared" si="176"/>
        <v>0</v>
      </c>
      <c r="T542" s="3">
        <f t="shared" si="177"/>
        <v>77.203107013700006</v>
      </c>
      <c r="U542" s="3">
        <f t="shared" si="178"/>
        <v>0</v>
      </c>
      <c r="V542" s="3">
        <f t="shared" si="179"/>
        <v>0</v>
      </c>
      <c r="W542" s="3">
        <f t="shared" si="180"/>
        <v>0</v>
      </c>
      <c r="X542" s="3">
        <f t="shared" si="181"/>
        <v>0</v>
      </c>
      <c r="AA542" s="3">
        <f t="shared" si="182"/>
        <v>0</v>
      </c>
      <c r="AB542" s="3">
        <f t="shared" si="183"/>
        <v>57.842839338399997</v>
      </c>
      <c r="AC542" s="3">
        <f t="shared" si="184"/>
        <v>0</v>
      </c>
      <c r="AD542" s="3">
        <f t="shared" si="185"/>
        <v>0</v>
      </c>
      <c r="AE542" s="3">
        <f t="shared" si="186"/>
        <v>0</v>
      </c>
      <c r="AF542" s="3">
        <f t="shared" si="187"/>
        <v>0</v>
      </c>
      <c r="AJ542" s="3">
        <f t="shared" si="194"/>
        <v>0</v>
      </c>
      <c r="AK542" s="3">
        <f t="shared" si="195"/>
        <v>-19.360267675300008</v>
      </c>
      <c r="AL542" s="3">
        <f t="shared" si="196"/>
        <v>-19.360267675300008</v>
      </c>
      <c r="AM542" s="3">
        <f t="shared" si="197"/>
        <v>-19.360267675300008</v>
      </c>
      <c r="AN542" s="3">
        <f t="shared" si="198"/>
        <v>-19.360267675300008</v>
      </c>
    </row>
    <row r="543" spans="1:40" x14ac:dyDescent="0.25">
      <c r="A543" s="5" t="s">
        <v>975</v>
      </c>
      <c r="B543" s="5" t="s">
        <v>976</v>
      </c>
      <c r="C543" s="18">
        <v>5573.3665323100004</v>
      </c>
      <c r="D543" s="6">
        <v>5955.9130519</v>
      </c>
      <c r="E543" s="6">
        <f t="shared" si="199"/>
        <v>382.54651958999966</v>
      </c>
      <c r="F543" s="21">
        <f t="shared" si="200"/>
        <v>6.8638320729902738E-2</v>
      </c>
      <c r="G543" s="20">
        <v>17.434874674700001</v>
      </c>
      <c r="H543" s="20">
        <v>15.9884827586</v>
      </c>
      <c r="I543" s="19">
        <v>33256.044137800003</v>
      </c>
      <c r="K543" s="22">
        <f t="shared" si="188"/>
        <v>0</v>
      </c>
      <c r="L543" s="22">
        <f t="shared" si="189"/>
        <v>382.54651958999966</v>
      </c>
      <c r="M543" s="22">
        <f t="shared" si="190"/>
        <v>0</v>
      </c>
      <c r="N543" s="22">
        <f t="shared" si="191"/>
        <v>0</v>
      </c>
      <c r="O543" s="22">
        <f t="shared" si="192"/>
        <v>0</v>
      </c>
      <c r="P543" s="22">
        <f t="shared" si="193"/>
        <v>0</v>
      </c>
      <c r="S543" s="3">
        <f t="shared" si="176"/>
        <v>0</v>
      </c>
      <c r="T543" s="3">
        <f t="shared" si="177"/>
        <v>5573.3665323100004</v>
      </c>
      <c r="U543" s="3">
        <f t="shared" si="178"/>
        <v>0</v>
      </c>
      <c r="V543" s="3">
        <f t="shared" si="179"/>
        <v>0</v>
      </c>
      <c r="W543" s="3">
        <f t="shared" si="180"/>
        <v>0</v>
      </c>
      <c r="X543" s="3">
        <f t="shared" si="181"/>
        <v>0</v>
      </c>
      <c r="AA543" s="3">
        <f t="shared" si="182"/>
        <v>0</v>
      </c>
      <c r="AB543" s="3">
        <f t="shared" si="183"/>
        <v>5955.9130519</v>
      </c>
      <c r="AC543" s="3">
        <f t="shared" si="184"/>
        <v>0</v>
      </c>
      <c r="AD543" s="3">
        <f t="shared" si="185"/>
        <v>0</v>
      </c>
      <c r="AE543" s="3">
        <f t="shared" si="186"/>
        <v>0</v>
      </c>
      <c r="AF543" s="3">
        <f t="shared" si="187"/>
        <v>0</v>
      </c>
      <c r="AJ543" s="3">
        <f t="shared" si="194"/>
        <v>0</v>
      </c>
      <c r="AK543" s="3">
        <f t="shared" si="195"/>
        <v>382.54651958999966</v>
      </c>
      <c r="AL543" s="3">
        <f t="shared" si="196"/>
        <v>382.54651958999966</v>
      </c>
      <c r="AM543" s="3">
        <f t="shared" si="197"/>
        <v>382.54651958999966</v>
      </c>
      <c r="AN543" s="3">
        <f t="shared" si="198"/>
        <v>382.54651958999966</v>
      </c>
    </row>
    <row r="544" spans="1:40" x14ac:dyDescent="0.25">
      <c r="A544" s="5" t="s">
        <v>977</v>
      </c>
      <c r="B544" s="5" t="s">
        <v>978</v>
      </c>
      <c r="C544" s="18">
        <v>213.793165724</v>
      </c>
      <c r="D544" s="6">
        <v>183.16117913100001</v>
      </c>
      <c r="E544" s="6">
        <f t="shared" si="199"/>
        <v>-30.631986592999993</v>
      </c>
      <c r="F544" s="21">
        <f t="shared" si="200"/>
        <v>-0.14327860523167932</v>
      </c>
      <c r="G544" s="20">
        <v>16.3265031378</v>
      </c>
      <c r="H544" s="20">
        <v>15.791557149599999</v>
      </c>
      <c r="I544" s="19">
        <v>32846.4388712</v>
      </c>
      <c r="K544" s="22">
        <f t="shared" si="188"/>
        <v>0</v>
      </c>
      <c r="L544" s="22">
        <f t="shared" si="189"/>
        <v>-30.631986592999993</v>
      </c>
      <c r="M544" s="22">
        <f t="shared" si="190"/>
        <v>0</v>
      </c>
      <c r="N544" s="22">
        <f t="shared" si="191"/>
        <v>0</v>
      </c>
      <c r="O544" s="22">
        <f t="shared" si="192"/>
        <v>0</v>
      </c>
      <c r="P544" s="22">
        <f t="shared" si="193"/>
        <v>0</v>
      </c>
      <c r="S544" s="3">
        <f t="shared" si="176"/>
        <v>0</v>
      </c>
      <c r="T544" s="3">
        <f t="shared" si="177"/>
        <v>213.793165724</v>
      </c>
      <c r="U544" s="3">
        <f t="shared" si="178"/>
        <v>0</v>
      </c>
      <c r="V544" s="3">
        <f t="shared" si="179"/>
        <v>0</v>
      </c>
      <c r="W544" s="3">
        <f t="shared" si="180"/>
        <v>0</v>
      </c>
      <c r="X544" s="3">
        <f t="shared" si="181"/>
        <v>0</v>
      </c>
      <c r="AA544" s="3">
        <f t="shared" si="182"/>
        <v>0</v>
      </c>
      <c r="AB544" s="3">
        <f t="shared" si="183"/>
        <v>183.16117913100001</v>
      </c>
      <c r="AC544" s="3">
        <f t="shared" si="184"/>
        <v>0</v>
      </c>
      <c r="AD544" s="3">
        <f t="shared" si="185"/>
        <v>0</v>
      </c>
      <c r="AE544" s="3">
        <f t="shared" si="186"/>
        <v>0</v>
      </c>
      <c r="AF544" s="3">
        <f t="shared" si="187"/>
        <v>0</v>
      </c>
      <c r="AJ544" s="3">
        <f t="shared" si="194"/>
        <v>0</v>
      </c>
      <c r="AK544" s="3">
        <f t="shared" si="195"/>
        <v>-30.631986592999993</v>
      </c>
      <c r="AL544" s="3">
        <f t="shared" si="196"/>
        <v>-30.631986592999993</v>
      </c>
      <c r="AM544" s="3">
        <f t="shared" si="197"/>
        <v>-30.631986592999993</v>
      </c>
      <c r="AN544" s="3">
        <f t="shared" si="198"/>
        <v>-30.631986592999993</v>
      </c>
    </row>
    <row r="545" spans="1:40" x14ac:dyDescent="0.25">
      <c r="A545" s="5" t="s">
        <v>979</v>
      </c>
      <c r="B545" s="5" t="s">
        <v>980</v>
      </c>
      <c r="C545" s="18">
        <v>65.244339422899998</v>
      </c>
      <c r="D545" s="6">
        <v>67.529563960199994</v>
      </c>
      <c r="E545" s="6">
        <f t="shared" si="199"/>
        <v>2.285224537299996</v>
      </c>
      <c r="F545" s="21">
        <f t="shared" si="200"/>
        <v>3.5025636821727234E-2</v>
      </c>
      <c r="G545" s="20">
        <v>15.307878222199999</v>
      </c>
      <c r="H545" s="20">
        <v>15.384523334400001</v>
      </c>
      <c r="I545" s="19">
        <v>31999.8085355</v>
      </c>
      <c r="K545" s="22">
        <f t="shared" si="188"/>
        <v>0</v>
      </c>
      <c r="L545" s="22">
        <f t="shared" si="189"/>
        <v>2.285224537299996</v>
      </c>
      <c r="M545" s="22">
        <f t="shared" si="190"/>
        <v>0</v>
      </c>
      <c r="N545" s="22">
        <f t="shared" si="191"/>
        <v>0</v>
      </c>
      <c r="O545" s="22">
        <f t="shared" si="192"/>
        <v>0</v>
      </c>
      <c r="P545" s="22">
        <f t="shared" si="193"/>
        <v>0</v>
      </c>
      <c r="S545" s="3">
        <f t="shared" si="176"/>
        <v>0</v>
      </c>
      <c r="T545" s="3">
        <f t="shared" si="177"/>
        <v>65.244339422899998</v>
      </c>
      <c r="U545" s="3">
        <f t="shared" si="178"/>
        <v>0</v>
      </c>
      <c r="V545" s="3">
        <f t="shared" si="179"/>
        <v>0</v>
      </c>
      <c r="W545" s="3">
        <f t="shared" si="180"/>
        <v>0</v>
      </c>
      <c r="X545" s="3">
        <f t="shared" si="181"/>
        <v>0</v>
      </c>
      <c r="AA545" s="3">
        <f t="shared" si="182"/>
        <v>0</v>
      </c>
      <c r="AB545" s="3">
        <f t="shared" si="183"/>
        <v>67.529563960199994</v>
      </c>
      <c r="AC545" s="3">
        <f t="shared" si="184"/>
        <v>0</v>
      </c>
      <c r="AD545" s="3">
        <f t="shared" si="185"/>
        <v>0</v>
      </c>
      <c r="AE545" s="3">
        <f t="shared" si="186"/>
        <v>0</v>
      </c>
      <c r="AF545" s="3">
        <f t="shared" si="187"/>
        <v>0</v>
      </c>
      <c r="AJ545" s="3">
        <f t="shared" si="194"/>
        <v>0</v>
      </c>
      <c r="AK545" s="3">
        <f t="shared" si="195"/>
        <v>2.285224537299996</v>
      </c>
      <c r="AL545" s="3">
        <f t="shared" si="196"/>
        <v>2.285224537299996</v>
      </c>
      <c r="AM545" s="3">
        <f t="shared" si="197"/>
        <v>2.285224537299996</v>
      </c>
      <c r="AN545" s="3">
        <f t="shared" si="198"/>
        <v>2.285224537299996</v>
      </c>
    </row>
    <row r="546" spans="1:40" x14ac:dyDescent="0.25">
      <c r="A546" s="5" t="s">
        <v>981</v>
      </c>
      <c r="B546" s="5" t="s">
        <v>982</v>
      </c>
      <c r="C546" s="18">
        <v>45.116152993199997</v>
      </c>
      <c r="D546" s="6">
        <v>22.308007508900001</v>
      </c>
      <c r="E546" s="6">
        <f t="shared" si="199"/>
        <v>-22.808145484299995</v>
      </c>
      <c r="F546" s="21">
        <f t="shared" si="200"/>
        <v>-0.50554278171141254</v>
      </c>
      <c r="G546" s="20">
        <v>14.215683756900001</v>
      </c>
      <c r="H546" s="20">
        <v>14.051222726600001</v>
      </c>
      <c r="I546" s="19">
        <v>29226.543271300001</v>
      </c>
      <c r="K546" s="22">
        <f t="shared" si="188"/>
        <v>0</v>
      </c>
      <c r="L546" s="22">
        <f t="shared" si="189"/>
        <v>-22.808145484299995</v>
      </c>
      <c r="M546" s="22">
        <f t="shared" si="190"/>
        <v>0</v>
      </c>
      <c r="N546" s="22">
        <f t="shared" si="191"/>
        <v>0</v>
      </c>
      <c r="O546" s="22">
        <f t="shared" si="192"/>
        <v>0</v>
      </c>
      <c r="P546" s="22">
        <f t="shared" si="193"/>
        <v>0</v>
      </c>
      <c r="S546" s="3">
        <f t="shared" ref="S546:S609" si="201">IF($I546&lt;25000,$C546,0)</f>
        <v>0</v>
      </c>
      <c r="T546" s="3">
        <f t="shared" ref="T546:T609" si="202">IF(AND(25000&lt;I546, I546&lt;50000),C546,0)</f>
        <v>45.116152993199997</v>
      </c>
      <c r="U546" s="3">
        <f t="shared" ref="U546:U609" si="203">IF(AND(50000&lt;I546,I546&lt;75000),C546,0)</f>
        <v>0</v>
      </c>
      <c r="V546" s="3">
        <f t="shared" ref="V546:V609" si="204">IF(AND(75000&lt;I546,I546&lt;100000),C546,0)</f>
        <v>0</v>
      </c>
      <c r="W546" s="3">
        <f t="shared" ref="W546:W609" si="205">IF(AND(100000&lt;I546,I546&lt;125000),C546,0)</f>
        <v>0</v>
      </c>
      <c r="X546" s="3">
        <f t="shared" ref="X546:X609" si="206">IF(I546&gt;125000,C546,0)</f>
        <v>0</v>
      </c>
      <c r="AA546" s="3">
        <f t="shared" ref="AA546:AA609" si="207">IF($I546&lt;25000,$D546,0)</f>
        <v>0</v>
      </c>
      <c r="AB546" s="3">
        <f t="shared" ref="AB546:AB609" si="208">IF(AND(25000&lt;I546, I546&lt;50000),D546,0)</f>
        <v>22.308007508900001</v>
      </c>
      <c r="AC546" s="3">
        <f t="shared" ref="AC546:AC609" si="209">IF(AND(50000&lt;I546,I546&lt;75000),D546,0)</f>
        <v>0</v>
      </c>
      <c r="AD546" s="3">
        <f t="shared" ref="AD546:AD609" si="210">IF(AND(75000&lt;I546,I546&lt;100000),D546,0)</f>
        <v>0</v>
      </c>
      <c r="AE546" s="3">
        <f t="shared" ref="AE546:AE609" si="211">IF(AND(100000&lt;I546,I546&lt;125000),D546,0)</f>
        <v>0</v>
      </c>
      <c r="AF546" s="3">
        <f t="shared" ref="AF546:AF609" si="212">IF(I546&gt;125000,D546,0)</f>
        <v>0</v>
      </c>
      <c r="AJ546" s="3">
        <f t="shared" si="194"/>
        <v>0</v>
      </c>
      <c r="AK546" s="3">
        <f t="shared" si="195"/>
        <v>-22.808145484299995</v>
      </c>
      <c r="AL546" s="3">
        <f t="shared" si="196"/>
        <v>-22.808145484299995</v>
      </c>
      <c r="AM546" s="3">
        <f t="shared" si="197"/>
        <v>-22.808145484299995</v>
      </c>
      <c r="AN546" s="3">
        <f t="shared" si="198"/>
        <v>-22.808145484299995</v>
      </c>
    </row>
    <row r="547" spans="1:40" x14ac:dyDescent="0.25">
      <c r="A547" s="5" t="s">
        <v>983</v>
      </c>
      <c r="B547" s="5" t="s">
        <v>984</v>
      </c>
      <c r="C547" s="18">
        <v>445.28253648600003</v>
      </c>
      <c r="D547" s="6">
        <v>402.90604993599999</v>
      </c>
      <c r="E547" s="6">
        <f t="shared" si="199"/>
        <v>-42.376486550000038</v>
      </c>
      <c r="F547" s="21">
        <f t="shared" si="200"/>
        <v>-9.5167636450373988E-2</v>
      </c>
      <c r="G547" s="20">
        <v>16.6312968087</v>
      </c>
      <c r="H547" s="20">
        <v>16.6308455874</v>
      </c>
      <c r="I547" s="19">
        <v>34592.158821899997</v>
      </c>
      <c r="K547" s="22">
        <f t="shared" ref="K547:K610" si="213">IF(I547&lt;26999.99,E547,0)</f>
        <v>0</v>
      </c>
      <c r="L547" s="22">
        <f t="shared" ref="L547:L610" si="214">IF(AND(27000&lt;I547, I547&lt;50000),E547,0)</f>
        <v>-42.376486550000038</v>
      </c>
      <c r="M547" s="22">
        <f t="shared" ref="M547:M610" si="215">IF(AND(50000&lt;I547,I547&lt;75000),E547,0)</f>
        <v>0</v>
      </c>
      <c r="N547" s="22">
        <f t="shared" ref="N547:N610" si="216">IF(AND(75000&lt;I547,I547&lt;100000),E547,0)</f>
        <v>0</v>
      </c>
      <c r="O547" s="22">
        <f t="shared" ref="O547:O610" si="217">IF(AND(100000&lt;I547,I547&lt;125000),E547,0)</f>
        <v>0</v>
      </c>
      <c r="P547" s="22">
        <f t="shared" ref="P547:P610" si="218">IF(AND(125000 &lt; I547),E547,0)</f>
        <v>0</v>
      </c>
      <c r="S547" s="3">
        <f t="shared" si="201"/>
        <v>0</v>
      </c>
      <c r="T547" s="3">
        <f t="shared" si="202"/>
        <v>445.28253648600003</v>
      </c>
      <c r="U547" s="3">
        <f t="shared" si="203"/>
        <v>0</v>
      </c>
      <c r="V547" s="3">
        <f t="shared" si="204"/>
        <v>0</v>
      </c>
      <c r="W547" s="3">
        <f t="shared" si="205"/>
        <v>0</v>
      </c>
      <c r="X547" s="3">
        <f t="shared" si="206"/>
        <v>0</v>
      </c>
      <c r="AA547" s="3">
        <f t="shared" si="207"/>
        <v>0</v>
      </c>
      <c r="AB547" s="3">
        <f t="shared" si="208"/>
        <v>402.90604993599999</v>
      </c>
      <c r="AC547" s="3">
        <f t="shared" si="209"/>
        <v>0</v>
      </c>
      <c r="AD547" s="3">
        <f t="shared" si="210"/>
        <v>0</v>
      </c>
      <c r="AE547" s="3">
        <f t="shared" si="211"/>
        <v>0</v>
      </c>
      <c r="AF547" s="3">
        <f t="shared" si="212"/>
        <v>0</v>
      </c>
      <c r="AJ547" s="3">
        <f t="shared" ref="AJ547:AJ610" si="219">IF(I547&lt;27038,E547,0)</f>
        <v>0</v>
      </c>
      <c r="AK547" s="3">
        <f t="shared" ref="AK547:AK610" si="220">IF(I547&lt;42556,E547,0)</f>
        <v>-42.376486550000038</v>
      </c>
      <c r="AL547" s="3">
        <f t="shared" ref="AL547:AL610" si="221">IF(I547&lt;57937,E547,0)</f>
        <v>-42.376486550000038</v>
      </c>
      <c r="AM547" s="3">
        <f t="shared" ref="AM547:AM610" si="222">IF(I547&lt;34962,E547,0)</f>
        <v>-42.376486550000038</v>
      </c>
      <c r="AN547" s="3">
        <f t="shared" ref="AN547:AN610" si="223">IF(I547&lt;50824,E547,0)</f>
        <v>-42.376486550000038</v>
      </c>
    </row>
    <row r="548" spans="1:40" x14ac:dyDescent="0.25">
      <c r="A548" s="5" t="s">
        <v>985</v>
      </c>
      <c r="B548" s="5" t="s">
        <v>986</v>
      </c>
      <c r="C548" s="18">
        <v>1594.45396009</v>
      </c>
      <c r="D548" s="6">
        <v>2083.9945923099999</v>
      </c>
      <c r="E548" s="6">
        <f t="shared" si="199"/>
        <v>489.54063221999991</v>
      </c>
      <c r="F548" s="21">
        <f t="shared" si="200"/>
        <v>0.30702713560469785</v>
      </c>
      <c r="G548" s="20">
        <v>17.4601767847</v>
      </c>
      <c r="H548" s="20">
        <v>16.779020826899998</v>
      </c>
      <c r="I548" s="19">
        <v>34900.363319999997</v>
      </c>
      <c r="K548" s="22">
        <f t="shared" si="213"/>
        <v>0</v>
      </c>
      <c r="L548" s="22">
        <f t="shared" si="214"/>
        <v>489.54063221999991</v>
      </c>
      <c r="M548" s="22">
        <f t="shared" si="215"/>
        <v>0</v>
      </c>
      <c r="N548" s="22">
        <f t="shared" si="216"/>
        <v>0</v>
      </c>
      <c r="O548" s="22">
        <f t="shared" si="217"/>
        <v>0</v>
      </c>
      <c r="P548" s="22">
        <f t="shared" si="218"/>
        <v>0</v>
      </c>
      <c r="S548" s="3">
        <f t="shared" si="201"/>
        <v>0</v>
      </c>
      <c r="T548" s="3">
        <f t="shared" si="202"/>
        <v>1594.45396009</v>
      </c>
      <c r="U548" s="3">
        <f t="shared" si="203"/>
        <v>0</v>
      </c>
      <c r="V548" s="3">
        <f t="shared" si="204"/>
        <v>0</v>
      </c>
      <c r="W548" s="3">
        <f t="shared" si="205"/>
        <v>0</v>
      </c>
      <c r="X548" s="3">
        <f t="shared" si="206"/>
        <v>0</v>
      </c>
      <c r="AA548" s="3">
        <f t="shared" si="207"/>
        <v>0</v>
      </c>
      <c r="AB548" s="3">
        <f t="shared" si="208"/>
        <v>2083.9945923099999</v>
      </c>
      <c r="AC548" s="3">
        <f t="shared" si="209"/>
        <v>0</v>
      </c>
      <c r="AD548" s="3">
        <f t="shared" si="210"/>
        <v>0</v>
      </c>
      <c r="AE548" s="3">
        <f t="shared" si="211"/>
        <v>0</v>
      </c>
      <c r="AF548" s="3">
        <f t="shared" si="212"/>
        <v>0</v>
      </c>
      <c r="AJ548" s="3">
        <f t="shared" si="219"/>
        <v>0</v>
      </c>
      <c r="AK548" s="3">
        <f t="shared" si="220"/>
        <v>489.54063221999991</v>
      </c>
      <c r="AL548" s="3">
        <f t="shared" si="221"/>
        <v>489.54063221999991</v>
      </c>
      <c r="AM548" s="3">
        <f t="shared" si="222"/>
        <v>489.54063221999991</v>
      </c>
      <c r="AN548" s="3">
        <f t="shared" si="223"/>
        <v>489.54063221999991</v>
      </c>
    </row>
    <row r="549" spans="1:40" x14ac:dyDescent="0.25">
      <c r="A549" s="5" t="s">
        <v>987</v>
      </c>
      <c r="B549" s="5" t="s">
        <v>988</v>
      </c>
      <c r="C549" s="18">
        <v>51.013255135599998</v>
      </c>
      <c r="D549" s="6">
        <v>33.6984102742</v>
      </c>
      <c r="E549" s="6">
        <f t="shared" ref="E549:E612" si="224">(D549-C549)</f>
        <v>-17.314844861399997</v>
      </c>
      <c r="F549" s="21">
        <f t="shared" ref="F549:F612" si="225">E549/C549</f>
        <v>-0.33941854554026879</v>
      </c>
      <c r="G549" s="20">
        <v>14.727131567100001</v>
      </c>
      <c r="H549" s="20">
        <v>14.043219671099999</v>
      </c>
      <c r="I549" s="19">
        <v>29209.896916000002</v>
      </c>
      <c r="K549" s="22">
        <f t="shared" si="213"/>
        <v>0</v>
      </c>
      <c r="L549" s="22">
        <f t="shared" si="214"/>
        <v>-17.314844861399997</v>
      </c>
      <c r="M549" s="22">
        <f t="shared" si="215"/>
        <v>0</v>
      </c>
      <c r="N549" s="22">
        <f t="shared" si="216"/>
        <v>0</v>
      </c>
      <c r="O549" s="22">
        <f t="shared" si="217"/>
        <v>0</v>
      </c>
      <c r="P549" s="22">
        <f t="shared" si="218"/>
        <v>0</v>
      </c>
      <c r="S549" s="3">
        <f t="shared" si="201"/>
        <v>0</v>
      </c>
      <c r="T549" s="3">
        <f t="shared" si="202"/>
        <v>51.013255135599998</v>
      </c>
      <c r="U549" s="3">
        <f t="shared" si="203"/>
        <v>0</v>
      </c>
      <c r="V549" s="3">
        <f t="shared" si="204"/>
        <v>0</v>
      </c>
      <c r="W549" s="3">
        <f t="shared" si="205"/>
        <v>0</v>
      </c>
      <c r="X549" s="3">
        <f t="shared" si="206"/>
        <v>0</v>
      </c>
      <c r="AA549" s="3">
        <f t="shared" si="207"/>
        <v>0</v>
      </c>
      <c r="AB549" s="3">
        <f t="shared" si="208"/>
        <v>33.6984102742</v>
      </c>
      <c r="AC549" s="3">
        <f t="shared" si="209"/>
        <v>0</v>
      </c>
      <c r="AD549" s="3">
        <f t="shared" si="210"/>
        <v>0</v>
      </c>
      <c r="AE549" s="3">
        <f t="shared" si="211"/>
        <v>0</v>
      </c>
      <c r="AF549" s="3">
        <f t="shared" si="212"/>
        <v>0</v>
      </c>
      <c r="AJ549" s="3">
        <f t="shared" si="219"/>
        <v>0</v>
      </c>
      <c r="AK549" s="3">
        <f t="shared" si="220"/>
        <v>-17.314844861399997</v>
      </c>
      <c r="AL549" s="3">
        <f t="shared" si="221"/>
        <v>-17.314844861399997</v>
      </c>
      <c r="AM549" s="3">
        <f t="shared" si="222"/>
        <v>-17.314844861399997</v>
      </c>
      <c r="AN549" s="3">
        <f t="shared" si="223"/>
        <v>-17.314844861399997</v>
      </c>
    </row>
    <row r="550" spans="1:40" x14ac:dyDescent="0.25">
      <c r="A550" s="5" t="s">
        <v>989</v>
      </c>
      <c r="B550" s="5" t="s">
        <v>990</v>
      </c>
      <c r="C550" s="18">
        <v>8463.1070646400003</v>
      </c>
      <c r="D550" s="6">
        <v>11603.0788084</v>
      </c>
      <c r="E550" s="6">
        <f t="shared" si="224"/>
        <v>3139.9717437599993</v>
      </c>
      <c r="F550" s="21">
        <f t="shared" si="225"/>
        <v>0.37101879011778355</v>
      </c>
      <c r="G550" s="20">
        <v>14.937678916399999</v>
      </c>
      <c r="H550" s="20">
        <v>14.5819112435</v>
      </c>
      <c r="I550" s="19">
        <v>30330.375386399999</v>
      </c>
      <c r="K550" s="22">
        <f t="shared" si="213"/>
        <v>0</v>
      </c>
      <c r="L550" s="22">
        <f t="shared" si="214"/>
        <v>3139.9717437599993</v>
      </c>
      <c r="M550" s="22">
        <f t="shared" si="215"/>
        <v>0</v>
      </c>
      <c r="N550" s="22">
        <f t="shared" si="216"/>
        <v>0</v>
      </c>
      <c r="O550" s="22">
        <f t="shared" si="217"/>
        <v>0</v>
      </c>
      <c r="P550" s="22">
        <f t="shared" si="218"/>
        <v>0</v>
      </c>
      <c r="S550" s="3">
        <f t="shared" si="201"/>
        <v>0</v>
      </c>
      <c r="T550" s="3">
        <f t="shared" si="202"/>
        <v>8463.1070646400003</v>
      </c>
      <c r="U550" s="3">
        <f t="shared" si="203"/>
        <v>0</v>
      </c>
      <c r="V550" s="3">
        <f t="shared" si="204"/>
        <v>0</v>
      </c>
      <c r="W550" s="3">
        <f t="shared" si="205"/>
        <v>0</v>
      </c>
      <c r="X550" s="3">
        <f t="shared" si="206"/>
        <v>0</v>
      </c>
      <c r="AA550" s="3">
        <f t="shared" si="207"/>
        <v>0</v>
      </c>
      <c r="AB550" s="3">
        <f t="shared" si="208"/>
        <v>11603.0788084</v>
      </c>
      <c r="AC550" s="3">
        <f t="shared" si="209"/>
        <v>0</v>
      </c>
      <c r="AD550" s="3">
        <f t="shared" si="210"/>
        <v>0</v>
      </c>
      <c r="AE550" s="3">
        <f t="shared" si="211"/>
        <v>0</v>
      </c>
      <c r="AF550" s="3">
        <f t="shared" si="212"/>
        <v>0</v>
      </c>
      <c r="AJ550" s="3">
        <f t="shared" si="219"/>
        <v>0</v>
      </c>
      <c r="AK550" s="3">
        <f t="shared" si="220"/>
        <v>3139.9717437599993</v>
      </c>
      <c r="AL550" s="3">
        <f t="shared" si="221"/>
        <v>3139.9717437599993</v>
      </c>
      <c r="AM550" s="3">
        <f t="shared" si="222"/>
        <v>3139.9717437599993</v>
      </c>
      <c r="AN550" s="3">
        <f t="shared" si="223"/>
        <v>3139.9717437599993</v>
      </c>
    </row>
    <row r="551" spans="1:40" x14ac:dyDescent="0.25">
      <c r="A551" s="5" t="s">
        <v>991</v>
      </c>
      <c r="B551" s="5" t="s">
        <v>992</v>
      </c>
      <c r="C551" s="18">
        <v>537.88541553200002</v>
      </c>
      <c r="D551" s="6">
        <v>519.07808533000002</v>
      </c>
      <c r="E551" s="6">
        <f t="shared" si="224"/>
        <v>-18.807330202000003</v>
      </c>
      <c r="F551" s="21">
        <f t="shared" si="225"/>
        <v>-3.4965309820491147E-2</v>
      </c>
      <c r="G551" s="20">
        <v>18.6762064246</v>
      </c>
      <c r="H551" s="20">
        <v>18.245694158199999</v>
      </c>
      <c r="I551" s="19">
        <v>37951.043849100002</v>
      </c>
      <c r="K551" s="22">
        <f t="shared" si="213"/>
        <v>0</v>
      </c>
      <c r="L551" s="22">
        <f t="shared" si="214"/>
        <v>-18.807330202000003</v>
      </c>
      <c r="M551" s="22">
        <f t="shared" si="215"/>
        <v>0</v>
      </c>
      <c r="N551" s="22">
        <f t="shared" si="216"/>
        <v>0</v>
      </c>
      <c r="O551" s="22">
        <f t="shared" si="217"/>
        <v>0</v>
      </c>
      <c r="P551" s="22">
        <f t="shared" si="218"/>
        <v>0</v>
      </c>
      <c r="S551" s="3">
        <f t="shared" si="201"/>
        <v>0</v>
      </c>
      <c r="T551" s="3">
        <f t="shared" si="202"/>
        <v>537.88541553200002</v>
      </c>
      <c r="U551" s="3">
        <f t="shared" si="203"/>
        <v>0</v>
      </c>
      <c r="V551" s="3">
        <f t="shared" si="204"/>
        <v>0</v>
      </c>
      <c r="W551" s="3">
        <f t="shared" si="205"/>
        <v>0</v>
      </c>
      <c r="X551" s="3">
        <f t="shared" si="206"/>
        <v>0</v>
      </c>
      <c r="AA551" s="3">
        <f t="shared" si="207"/>
        <v>0</v>
      </c>
      <c r="AB551" s="3">
        <f t="shared" si="208"/>
        <v>519.07808533000002</v>
      </c>
      <c r="AC551" s="3">
        <f t="shared" si="209"/>
        <v>0</v>
      </c>
      <c r="AD551" s="3">
        <f t="shared" si="210"/>
        <v>0</v>
      </c>
      <c r="AE551" s="3">
        <f t="shared" si="211"/>
        <v>0</v>
      </c>
      <c r="AF551" s="3">
        <f t="shared" si="212"/>
        <v>0</v>
      </c>
      <c r="AJ551" s="3">
        <f t="shared" si="219"/>
        <v>0</v>
      </c>
      <c r="AK551" s="3">
        <f t="shared" si="220"/>
        <v>-18.807330202000003</v>
      </c>
      <c r="AL551" s="3">
        <f t="shared" si="221"/>
        <v>-18.807330202000003</v>
      </c>
      <c r="AM551" s="3">
        <f t="shared" si="222"/>
        <v>0</v>
      </c>
      <c r="AN551" s="3">
        <f t="shared" si="223"/>
        <v>-18.807330202000003</v>
      </c>
    </row>
    <row r="552" spans="1:40" x14ac:dyDescent="0.25">
      <c r="A552" s="5" t="s">
        <v>993</v>
      </c>
      <c r="B552" s="5" t="s">
        <v>994</v>
      </c>
      <c r="C552" s="18">
        <v>17.407002184</v>
      </c>
      <c r="D552" s="6">
        <v>12.714058768599999</v>
      </c>
      <c r="E552" s="6">
        <f t="shared" si="224"/>
        <v>-4.6929434154000003</v>
      </c>
      <c r="F552" s="21">
        <f t="shared" si="225"/>
        <v>-0.26960089771882806</v>
      </c>
      <c r="G552" s="20">
        <v>27.926222917400001</v>
      </c>
      <c r="H552" s="20">
        <v>24.624022093400001</v>
      </c>
      <c r="I552" s="19">
        <v>51217.965954400002</v>
      </c>
      <c r="K552" s="22">
        <f t="shared" si="213"/>
        <v>0</v>
      </c>
      <c r="L552" s="22">
        <f t="shared" si="214"/>
        <v>0</v>
      </c>
      <c r="M552" s="22">
        <f t="shared" si="215"/>
        <v>-4.6929434154000003</v>
      </c>
      <c r="N552" s="22">
        <f t="shared" si="216"/>
        <v>0</v>
      </c>
      <c r="O552" s="22">
        <f t="shared" si="217"/>
        <v>0</v>
      </c>
      <c r="P552" s="22">
        <f t="shared" si="218"/>
        <v>0</v>
      </c>
      <c r="S552" s="3">
        <f t="shared" si="201"/>
        <v>0</v>
      </c>
      <c r="T552" s="3">
        <f t="shared" si="202"/>
        <v>0</v>
      </c>
      <c r="U552" s="3">
        <f t="shared" si="203"/>
        <v>17.407002184</v>
      </c>
      <c r="V552" s="3">
        <f t="shared" si="204"/>
        <v>0</v>
      </c>
      <c r="W552" s="3">
        <f t="shared" si="205"/>
        <v>0</v>
      </c>
      <c r="X552" s="3">
        <f t="shared" si="206"/>
        <v>0</v>
      </c>
      <c r="AA552" s="3">
        <f t="shared" si="207"/>
        <v>0</v>
      </c>
      <c r="AB552" s="3">
        <f t="shared" si="208"/>
        <v>0</v>
      </c>
      <c r="AC552" s="3">
        <f t="shared" si="209"/>
        <v>12.714058768599999</v>
      </c>
      <c r="AD552" s="3">
        <f t="shared" si="210"/>
        <v>0</v>
      </c>
      <c r="AE552" s="3">
        <f t="shared" si="211"/>
        <v>0</v>
      </c>
      <c r="AF552" s="3">
        <f t="shared" si="212"/>
        <v>0</v>
      </c>
      <c r="AJ552" s="3">
        <f t="shared" si="219"/>
        <v>0</v>
      </c>
      <c r="AK552" s="3">
        <f t="shared" si="220"/>
        <v>0</v>
      </c>
      <c r="AL552" s="3">
        <f t="shared" si="221"/>
        <v>-4.6929434154000003</v>
      </c>
      <c r="AM552" s="3">
        <f t="shared" si="222"/>
        <v>0</v>
      </c>
      <c r="AN552" s="3">
        <f t="shared" si="223"/>
        <v>0</v>
      </c>
    </row>
    <row r="553" spans="1:40" x14ac:dyDescent="0.25">
      <c r="A553" s="5" t="s">
        <v>995</v>
      </c>
      <c r="B553" s="5" t="s">
        <v>996</v>
      </c>
      <c r="C553" s="18">
        <v>2849.6413799100001</v>
      </c>
      <c r="D553" s="6">
        <v>3273.3834142400001</v>
      </c>
      <c r="E553" s="6">
        <f t="shared" si="224"/>
        <v>423.74203433000002</v>
      </c>
      <c r="F553" s="21">
        <f t="shared" si="225"/>
        <v>0.14870012673081798</v>
      </c>
      <c r="G553" s="20">
        <v>19.146016853199999</v>
      </c>
      <c r="H553" s="20">
        <v>17.950553603900001</v>
      </c>
      <c r="I553" s="19">
        <v>37337.151496099999</v>
      </c>
      <c r="K553" s="22">
        <f t="shared" si="213"/>
        <v>0</v>
      </c>
      <c r="L553" s="22">
        <f t="shared" si="214"/>
        <v>423.74203433000002</v>
      </c>
      <c r="M553" s="22">
        <f t="shared" si="215"/>
        <v>0</v>
      </c>
      <c r="N553" s="22">
        <f t="shared" si="216"/>
        <v>0</v>
      </c>
      <c r="O553" s="22">
        <f t="shared" si="217"/>
        <v>0</v>
      </c>
      <c r="P553" s="22">
        <f t="shared" si="218"/>
        <v>0</v>
      </c>
      <c r="S553" s="3">
        <f t="shared" si="201"/>
        <v>0</v>
      </c>
      <c r="T553" s="3">
        <f t="shared" si="202"/>
        <v>2849.6413799100001</v>
      </c>
      <c r="U553" s="3">
        <f t="shared" si="203"/>
        <v>0</v>
      </c>
      <c r="V553" s="3">
        <f t="shared" si="204"/>
        <v>0</v>
      </c>
      <c r="W553" s="3">
        <f t="shared" si="205"/>
        <v>0</v>
      </c>
      <c r="X553" s="3">
        <f t="shared" si="206"/>
        <v>0</v>
      </c>
      <c r="AA553" s="3">
        <f t="shared" si="207"/>
        <v>0</v>
      </c>
      <c r="AB553" s="3">
        <f t="shared" si="208"/>
        <v>3273.3834142400001</v>
      </c>
      <c r="AC553" s="3">
        <f t="shared" si="209"/>
        <v>0</v>
      </c>
      <c r="AD553" s="3">
        <f t="shared" si="210"/>
        <v>0</v>
      </c>
      <c r="AE553" s="3">
        <f t="shared" si="211"/>
        <v>0</v>
      </c>
      <c r="AF553" s="3">
        <f t="shared" si="212"/>
        <v>0</v>
      </c>
      <c r="AJ553" s="3">
        <f t="shared" si="219"/>
        <v>0</v>
      </c>
      <c r="AK553" s="3">
        <f t="shared" si="220"/>
        <v>423.74203433000002</v>
      </c>
      <c r="AL553" s="3">
        <f t="shared" si="221"/>
        <v>423.74203433000002</v>
      </c>
      <c r="AM553" s="3">
        <f t="shared" si="222"/>
        <v>0</v>
      </c>
      <c r="AN553" s="3">
        <f t="shared" si="223"/>
        <v>423.74203433000002</v>
      </c>
    </row>
    <row r="554" spans="1:40" x14ac:dyDescent="0.25">
      <c r="A554" s="5" t="s">
        <v>997</v>
      </c>
      <c r="B554" s="5" t="s">
        <v>998</v>
      </c>
      <c r="C554" s="18">
        <v>1461.83806157</v>
      </c>
      <c r="D554" s="6">
        <v>1716.7117737599999</v>
      </c>
      <c r="E554" s="6">
        <f t="shared" si="224"/>
        <v>254.87371218999988</v>
      </c>
      <c r="F554" s="21">
        <f t="shared" si="225"/>
        <v>0.17435153652810761</v>
      </c>
      <c r="G554" s="20">
        <v>18.948802966199999</v>
      </c>
      <c r="H554" s="20">
        <v>18.587122339800001</v>
      </c>
      <c r="I554" s="19">
        <v>38661.214466799996</v>
      </c>
      <c r="K554" s="22">
        <f t="shared" si="213"/>
        <v>0</v>
      </c>
      <c r="L554" s="22">
        <f t="shared" si="214"/>
        <v>254.87371218999988</v>
      </c>
      <c r="M554" s="22">
        <f t="shared" si="215"/>
        <v>0</v>
      </c>
      <c r="N554" s="22">
        <f t="shared" si="216"/>
        <v>0</v>
      </c>
      <c r="O554" s="22">
        <f t="shared" si="217"/>
        <v>0</v>
      </c>
      <c r="P554" s="22">
        <f t="shared" si="218"/>
        <v>0</v>
      </c>
      <c r="S554" s="3">
        <f t="shared" si="201"/>
        <v>0</v>
      </c>
      <c r="T554" s="3">
        <f t="shared" si="202"/>
        <v>1461.83806157</v>
      </c>
      <c r="U554" s="3">
        <f t="shared" si="203"/>
        <v>0</v>
      </c>
      <c r="V554" s="3">
        <f t="shared" si="204"/>
        <v>0</v>
      </c>
      <c r="W554" s="3">
        <f t="shared" si="205"/>
        <v>0</v>
      </c>
      <c r="X554" s="3">
        <f t="shared" si="206"/>
        <v>0</v>
      </c>
      <c r="AA554" s="3">
        <f t="shared" si="207"/>
        <v>0</v>
      </c>
      <c r="AB554" s="3">
        <f t="shared" si="208"/>
        <v>1716.7117737599999</v>
      </c>
      <c r="AC554" s="3">
        <f t="shared" si="209"/>
        <v>0</v>
      </c>
      <c r="AD554" s="3">
        <f t="shared" si="210"/>
        <v>0</v>
      </c>
      <c r="AE554" s="3">
        <f t="shared" si="211"/>
        <v>0</v>
      </c>
      <c r="AF554" s="3">
        <f t="shared" si="212"/>
        <v>0</v>
      </c>
      <c r="AJ554" s="3">
        <f t="shared" si="219"/>
        <v>0</v>
      </c>
      <c r="AK554" s="3">
        <f t="shared" si="220"/>
        <v>254.87371218999988</v>
      </c>
      <c r="AL554" s="3">
        <f t="shared" si="221"/>
        <v>254.87371218999988</v>
      </c>
      <c r="AM554" s="3">
        <f t="shared" si="222"/>
        <v>0</v>
      </c>
      <c r="AN554" s="3">
        <f t="shared" si="223"/>
        <v>254.87371218999988</v>
      </c>
    </row>
    <row r="555" spans="1:40" x14ac:dyDescent="0.25">
      <c r="A555" s="5" t="s">
        <v>999</v>
      </c>
      <c r="B555" s="5" t="s">
        <v>1000</v>
      </c>
      <c r="C555" s="18">
        <v>82.076910694399999</v>
      </c>
      <c r="D555" s="6">
        <v>71.873438395999997</v>
      </c>
      <c r="E555" s="6">
        <f t="shared" si="224"/>
        <v>-10.203472298400001</v>
      </c>
      <c r="F555" s="21">
        <f t="shared" si="225"/>
        <v>-0.12431598865107103</v>
      </c>
      <c r="G555" s="20">
        <v>15.8215642756</v>
      </c>
      <c r="H555" s="20">
        <v>16.4887003666</v>
      </c>
      <c r="I555" s="19">
        <v>34296.496762499999</v>
      </c>
      <c r="K555" s="22">
        <f t="shared" si="213"/>
        <v>0</v>
      </c>
      <c r="L555" s="22">
        <f t="shared" si="214"/>
        <v>-10.203472298400001</v>
      </c>
      <c r="M555" s="22">
        <f t="shared" si="215"/>
        <v>0</v>
      </c>
      <c r="N555" s="22">
        <f t="shared" si="216"/>
        <v>0</v>
      </c>
      <c r="O555" s="22">
        <f t="shared" si="217"/>
        <v>0</v>
      </c>
      <c r="P555" s="22">
        <f t="shared" si="218"/>
        <v>0</v>
      </c>
      <c r="S555" s="3">
        <f t="shared" si="201"/>
        <v>0</v>
      </c>
      <c r="T555" s="3">
        <f t="shared" si="202"/>
        <v>82.076910694399999</v>
      </c>
      <c r="U555" s="3">
        <f t="shared" si="203"/>
        <v>0</v>
      </c>
      <c r="V555" s="3">
        <f t="shared" si="204"/>
        <v>0</v>
      </c>
      <c r="W555" s="3">
        <f t="shared" si="205"/>
        <v>0</v>
      </c>
      <c r="X555" s="3">
        <f t="shared" si="206"/>
        <v>0</v>
      </c>
      <c r="AA555" s="3">
        <f t="shared" si="207"/>
        <v>0</v>
      </c>
      <c r="AB555" s="3">
        <f t="shared" si="208"/>
        <v>71.873438395999997</v>
      </c>
      <c r="AC555" s="3">
        <f t="shared" si="209"/>
        <v>0</v>
      </c>
      <c r="AD555" s="3">
        <f t="shared" si="210"/>
        <v>0</v>
      </c>
      <c r="AE555" s="3">
        <f t="shared" si="211"/>
        <v>0</v>
      </c>
      <c r="AF555" s="3">
        <f t="shared" si="212"/>
        <v>0</v>
      </c>
      <c r="AJ555" s="3">
        <f t="shared" si="219"/>
        <v>0</v>
      </c>
      <c r="AK555" s="3">
        <f t="shared" si="220"/>
        <v>-10.203472298400001</v>
      </c>
      <c r="AL555" s="3">
        <f t="shared" si="221"/>
        <v>-10.203472298400001</v>
      </c>
      <c r="AM555" s="3">
        <f t="shared" si="222"/>
        <v>-10.203472298400001</v>
      </c>
      <c r="AN555" s="3">
        <f t="shared" si="223"/>
        <v>-10.203472298400001</v>
      </c>
    </row>
    <row r="556" spans="1:40" x14ac:dyDescent="0.25">
      <c r="A556" s="5" t="s">
        <v>1001</v>
      </c>
      <c r="B556" s="5" t="s">
        <v>1002</v>
      </c>
      <c r="C556" s="18">
        <v>3561.9649673200001</v>
      </c>
      <c r="D556" s="6">
        <v>4441.53990987</v>
      </c>
      <c r="E556" s="6">
        <f t="shared" si="224"/>
        <v>879.57494254999983</v>
      </c>
      <c r="F556" s="21">
        <f t="shared" si="225"/>
        <v>0.24693531537223018</v>
      </c>
      <c r="G556" s="20">
        <v>23.656748342</v>
      </c>
      <c r="H556" s="20">
        <v>22.7629836835</v>
      </c>
      <c r="I556" s="19">
        <v>47347.006061599997</v>
      </c>
      <c r="K556" s="22">
        <f t="shared" si="213"/>
        <v>0</v>
      </c>
      <c r="L556" s="22">
        <f t="shared" si="214"/>
        <v>879.57494254999983</v>
      </c>
      <c r="M556" s="22">
        <f t="shared" si="215"/>
        <v>0</v>
      </c>
      <c r="N556" s="22">
        <f t="shared" si="216"/>
        <v>0</v>
      </c>
      <c r="O556" s="22">
        <f t="shared" si="217"/>
        <v>0</v>
      </c>
      <c r="P556" s="22">
        <f t="shared" si="218"/>
        <v>0</v>
      </c>
      <c r="S556" s="3">
        <f t="shared" si="201"/>
        <v>0</v>
      </c>
      <c r="T556" s="3">
        <f t="shared" si="202"/>
        <v>3561.9649673200001</v>
      </c>
      <c r="U556" s="3">
        <f t="shared" si="203"/>
        <v>0</v>
      </c>
      <c r="V556" s="3">
        <f t="shared" si="204"/>
        <v>0</v>
      </c>
      <c r="W556" s="3">
        <f t="shared" si="205"/>
        <v>0</v>
      </c>
      <c r="X556" s="3">
        <f t="shared" si="206"/>
        <v>0</v>
      </c>
      <c r="AA556" s="3">
        <f t="shared" si="207"/>
        <v>0</v>
      </c>
      <c r="AB556" s="3">
        <f t="shared" si="208"/>
        <v>4441.53990987</v>
      </c>
      <c r="AC556" s="3">
        <f t="shared" si="209"/>
        <v>0</v>
      </c>
      <c r="AD556" s="3">
        <f t="shared" si="210"/>
        <v>0</v>
      </c>
      <c r="AE556" s="3">
        <f t="shared" si="211"/>
        <v>0</v>
      </c>
      <c r="AF556" s="3">
        <f t="shared" si="212"/>
        <v>0</v>
      </c>
      <c r="AJ556" s="3">
        <f t="shared" si="219"/>
        <v>0</v>
      </c>
      <c r="AK556" s="3">
        <f t="shared" si="220"/>
        <v>0</v>
      </c>
      <c r="AL556" s="3">
        <f t="shared" si="221"/>
        <v>879.57494254999983</v>
      </c>
      <c r="AM556" s="3">
        <f t="shared" si="222"/>
        <v>0</v>
      </c>
      <c r="AN556" s="3">
        <f t="shared" si="223"/>
        <v>879.57494254999983</v>
      </c>
    </row>
    <row r="557" spans="1:40" x14ac:dyDescent="0.25">
      <c r="A557" s="5" t="s">
        <v>1003</v>
      </c>
      <c r="B557" s="5" t="s">
        <v>1004</v>
      </c>
      <c r="C557" s="18">
        <v>201.66009267999999</v>
      </c>
      <c r="D557" s="6">
        <v>249.69006896600001</v>
      </c>
      <c r="E557" s="6">
        <f t="shared" si="224"/>
        <v>48.029976286000021</v>
      </c>
      <c r="F557" s="21">
        <f t="shared" si="225"/>
        <v>0.23817293569439821</v>
      </c>
      <c r="G557" s="20">
        <v>18.038490833699999</v>
      </c>
      <c r="H557" s="20">
        <v>16.651536832000001</v>
      </c>
      <c r="I557" s="19">
        <v>34635.196610600004</v>
      </c>
      <c r="K557" s="22">
        <f t="shared" si="213"/>
        <v>0</v>
      </c>
      <c r="L557" s="22">
        <f t="shared" si="214"/>
        <v>48.029976286000021</v>
      </c>
      <c r="M557" s="22">
        <f t="shared" si="215"/>
        <v>0</v>
      </c>
      <c r="N557" s="22">
        <f t="shared" si="216"/>
        <v>0</v>
      </c>
      <c r="O557" s="22">
        <f t="shared" si="217"/>
        <v>0</v>
      </c>
      <c r="P557" s="22">
        <f t="shared" si="218"/>
        <v>0</v>
      </c>
      <c r="S557" s="3">
        <f t="shared" si="201"/>
        <v>0</v>
      </c>
      <c r="T557" s="3">
        <f t="shared" si="202"/>
        <v>201.66009267999999</v>
      </c>
      <c r="U557" s="3">
        <f t="shared" si="203"/>
        <v>0</v>
      </c>
      <c r="V557" s="3">
        <f t="shared" si="204"/>
        <v>0</v>
      </c>
      <c r="W557" s="3">
        <f t="shared" si="205"/>
        <v>0</v>
      </c>
      <c r="X557" s="3">
        <f t="shared" si="206"/>
        <v>0</v>
      </c>
      <c r="AA557" s="3">
        <f t="shared" si="207"/>
        <v>0</v>
      </c>
      <c r="AB557" s="3">
        <f t="shared" si="208"/>
        <v>249.69006896600001</v>
      </c>
      <c r="AC557" s="3">
        <f t="shared" si="209"/>
        <v>0</v>
      </c>
      <c r="AD557" s="3">
        <f t="shared" si="210"/>
        <v>0</v>
      </c>
      <c r="AE557" s="3">
        <f t="shared" si="211"/>
        <v>0</v>
      </c>
      <c r="AF557" s="3">
        <f t="shared" si="212"/>
        <v>0</v>
      </c>
      <c r="AJ557" s="3">
        <f t="shared" si="219"/>
        <v>0</v>
      </c>
      <c r="AK557" s="3">
        <f t="shared" si="220"/>
        <v>48.029976286000021</v>
      </c>
      <c r="AL557" s="3">
        <f t="shared" si="221"/>
        <v>48.029976286000021</v>
      </c>
      <c r="AM557" s="3">
        <f t="shared" si="222"/>
        <v>48.029976286000021</v>
      </c>
      <c r="AN557" s="3">
        <f t="shared" si="223"/>
        <v>48.029976286000021</v>
      </c>
    </row>
    <row r="558" spans="1:40" x14ac:dyDescent="0.25">
      <c r="A558" s="5" t="s">
        <v>1005</v>
      </c>
      <c r="B558" s="5" t="s">
        <v>1006</v>
      </c>
      <c r="C558" s="18">
        <v>241.598643065</v>
      </c>
      <c r="D558" s="6">
        <v>396.87375737399998</v>
      </c>
      <c r="E558" s="6">
        <f t="shared" si="224"/>
        <v>155.27511430899997</v>
      </c>
      <c r="F558" s="21">
        <f t="shared" si="225"/>
        <v>0.64269861924358807</v>
      </c>
      <c r="G558" s="20">
        <v>19.177197355200001</v>
      </c>
      <c r="H558" s="20">
        <v>18.381135754700001</v>
      </c>
      <c r="I558" s="19">
        <v>38232.762369800002</v>
      </c>
      <c r="K558" s="22">
        <f t="shared" si="213"/>
        <v>0</v>
      </c>
      <c r="L558" s="22">
        <f t="shared" si="214"/>
        <v>155.27511430899997</v>
      </c>
      <c r="M558" s="22">
        <f t="shared" si="215"/>
        <v>0</v>
      </c>
      <c r="N558" s="22">
        <f t="shared" si="216"/>
        <v>0</v>
      </c>
      <c r="O558" s="22">
        <f t="shared" si="217"/>
        <v>0</v>
      </c>
      <c r="P558" s="22">
        <f t="shared" si="218"/>
        <v>0</v>
      </c>
      <c r="S558" s="3">
        <f t="shared" si="201"/>
        <v>0</v>
      </c>
      <c r="T558" s="3">
        <f t="shared" si="202"/>
        <v>241.598643065</v>
      </c>
      <c r="U558" s="3">
        <f t="shared" si="203"/>
        <v>0</v>
      </c>
      <c r="V558" s="3">
        <f t="shared" si="204"/>
        <v>0</v>
      </c>
      <c r="W558" s="3">
        <f t="shared" si="205"/>
        <v>0</v>
      </c>
      <c r="X558" s="3">
        <f t="shared" si="206"/>
        <v>0</v>
      </c>
      <c r="AA558" s="3">
        <f t="shared" si="207"/>
        <v>0</v>
      </c>
      <c r="AB558" s="3">
        <f t="shared" si="208"/>
        <v>396.87375737399998</v>
      </c>
      <c r="AC558" s="3">
        <f t="shared" si="209"/>
        <v>0</v>
      </c>
      <c r="AD558" s="3">
        <f t="shared" si="210"/>
        <v>0</v>
      </c>
      <c r="AE558" s="3">
        <f t="shared" si="211"/>
        <v>0</v>
      </c>
      <c r="AF558" s="3">
        <f t="shared" si="212"/>
        <v>0</v>
      </c>
      <c r="AJ558" s="3">
        <f t="shared" si="219"/>
        <v>0</v>
      </c>
      <c r="AK558" s="3">
        <f t="shared" si="220"/>
        <v>155.27511430899997</v>
      </c>
      <c r="AL558" s="3">
        <f t="shared" si="221"/>
        <v>155.27511430899997</v>
      </c>
      <c r="AM558" s="3">
        <f t="shared" si="222"/>
        <v>0</v>
      </c>
      <c r="AN558" s="3">
        <f t="shared" si="223"/>
        <v>155.27511430899997</v>
      </c>
    </row>
    <row r="559" spans="1:40" x14ac:dyDescent="0.25">
      <c r="A559" s="5" t="s">
        <v>1007</v>
      </c>
      <c r="B559" s="5" t="s">
        <v>1008</v>
      </c>
      <c r="C559" s="18">
        <v>46.902776940700001</v>
      </c>
      <c r="D559" s="6">
        <v>35.664820007499998</v>
      </c>
      <c r="E559" s="6">
        <f t="shared" si="224"/>
        <v>-11.237956933200003</v>
      </c>
      <c r="F559" s="21">
        <f t="shared" si="225"/>
        <v>-0.23960109968346541</v>
      </c>
      <c r="G559" s="20">
        <v>17.886238163400002</v>
      </c>
      <c r="H559" s="20">
        <v>16.7963683716</v>
      </c>
      <c r="I559" s="19">
        <v>34936.446212900002</v>
      </c>
      <c r="K559" s="22">
        <f t="shared" si="213"/>
        <v>0</v>
      </c>
      <c r="L559" s="22">
        <f t="shared" si="214"/>
        <v>-11.237956933200003</v>
      </c>
      <c r="M559" s="22">
        <f t="shared" si="215"/>
        <v>0</v>
      </c>
      <c r="N559" s="22">
        <f t="shared" si="216"/>
        <v>0</v>
      </c>
      <c r="O559" s="22">
        <f t="shared" si="217"/>
        <v>0</v>
      </c>
      <c r="P559" s="22">
        <f t="shared" si="218"/>
        <v>0</v>
      </c>
      <c r="S559" s="3">
        <f t="shared" si="201"/>
        <v>0</v>
      </c>
      <c r="T559" s="3">
        <f t="shared" si="202"/>
        <v>46.902776940700001</v>
      </c>
      <c r="U559" s="3">
        <f t="shared" si="203"/>
        <v>0</v>
      </c>
      <c r="V559" s="3">
        <f t="shared" si="204"/>
        <v>0</v>
      </c>
      <c r="W559" s="3">
        <f t="shared" si="205"/>
        <v>0</v>
      </c>
      <c r="X559" s="3">
        <f t="shared" si="206"/>
        <v>0</v>
      </c>
      <c r="AA559" s="3">
        <f t="shared" si="207"/>
        <v>0</v>
      </c>
      <c r="AB559" s="3">
        <f t="shared" si="208"/>
        <v>35.664820007499998</v>
      </c>
      <c r="AC559" s="3">
        <f t="shared" si="209"/>
        <v>0</v>
      </c>
      <c r="AD559" s="3">
        <f t="shared" si="210"/>
        <v>0</v>
      </c>
      <c r="AE559" s="3">
        <f t="shared" si="211"/>
        <v>0</v>
      </c>
      <c r="AF559" s="3">
        <f t="shared" si="212"/>
        <v>0</v>
      </c>
      <c r="AJ559" s="3">
        <f t="shared" si="219"/>
        <v>0</v>
      </c>
      <c r="AK559" s="3">
        <f t="shared" si="220"/>
        <v>-11.237956933200003</v>
      </c>
      <c r="AL559" s="3">
        <f t="shared" si="221"/>
        <v>-11.237956933200003</v>
      </c>
      <c r="AM559" s="3">
        <f t="shared" si="222"/>
        <v>-11.237956933200003</v>
      </c>
      <c r="AN559" s="3">
        <f t="shared" si="223"/>
        <v>-11.237956933200003</v>
      </c>
    </row>
    <row r="560" spans="1:40" x14ac:dyDescent="0.25">
      <c r="A560" s="5" t="s">
        <v>1009</v>
      </c>
      <c r="B560" s="5" t="s">
        <v>1010</v>
      </c>
      <c r="C560" s="18">
        <v>2444.1610330399999</v>
      </c>
      <c r="D560" s="6">
        <v>2888.64216855</v>
      </c>
      <c r="E560" s="6">
        <f t="shared" si="224"/>
        <v>444.48113551000006</v>
      </c>
      <c r="F560" s="21">
        <f t="shared" si="225"/>
        <v>0.18185427617146938</v>
      </c>
      <c r="G560" s="20">
        <v>14.915667040100001</v>
      </c>
      <c r="H560" s="20">
        <v>14.840867445100001</v>
      </c>
      <c r="I560" s="19">
        <v>30869.004285899999</v>
      </c>
      <c r="K560" s="22">
        <f t="shared" si="213"/>
        <v>0</v>
      </c>
      <c r="L560" s="22">
        <f t="shared" si="214"/>
        <v>444.48113551000006</v>
      </c>
      <c r="M560" s="22">
        <f t="shared" si="215"/>
        <v>0</v>
      </c>
      <c r="N560" s="22">
        <f t="shared" si="216"/>
        <v>0</v>
      </c>
      <c r="O560" s="22">
        <f t="shared" si="217"/>
        <v>0</v>
      </c>
      <c r="P560" s="22">
        <f t="shared" si="218"/>
        <v>0</v>
      </c>
      <c r="S560" s="3">
        <f t="shared" si="201"/>
        <v>0</v>
      </c>
      <c r="T560" s="3">
        <f t="shared" si="202"/>
        <v>2444.1610330399999</v>
      </c>
      <c r="U560" s="3">
        <f t="shared" si="203"/>
        <v>0</v>
      </c>
      <c r="V560" s="3">
        <f t="shared" si="204"/>
        <v>0</v>
      </c>
      <c r="W560" s="3">
        <f t="shared" si="205"/>
        <v>0</v>
      </c>
      <c r="X560" s="3">
        <f t="shared" si="206"/>
        <v>0</v>
      </c>
      <c r="AA560" s="3">
        <f t="shared" si="207"/>
        <v>0</v>
      </c>
      <c r="AB560" s="3">
        <f t="shared" si="208"/>
        <v>2888.64216855</v>
      </c>
      <c r="AC560" s="3">
        <f t="shared" si="209"/>
        <v>0</v>
      </c>
      <c r="AD560" s="3">
        <f t="shared" si="210"/>
        <v>0</v>
      </c>
      <c r="AE560" s="3">
        <f t="shared" si="211"/>
        <v>0</v>
      </c>
      <c r="AF560" s="3">
        <f t="shared" si="212"/>
        <v>0</v>
      </c>
      <c r="AJ560" s="3">
        <f t="shared" si="219"/>
        <v>0</v>
      </c>
      <c r="AK560" s="3">
        <f t="shared" si="220"/>
        <v>444.48113551000006</v>
      </c>
      <c r="AL560" s="3">
        <f t="shared" si="221"/>
        <v>444.48113551000006</v>
      </c>
      <c r="AM560" s="3">
        <f t="shared" si="222"/>
        <v>444.48113551000006</v>
      </c>
      <c r="AN560" s="3">
        <f t="shared" si="223"/>
        <v>444.48113551000006</v>
      </c>
    </row>
    <row r="561" spans="1:40" x14ac:dyDescent="0.25">
      <c r="A561" s="5" t="s">
        <v>1011</v>
      </c>
      <c r="B561" s="5" t="s">
        <v>1012</v>
      </c>
      <c r="C561" s="18">
        <v>24.544226935400001</v>
      </c>
      <c r="D561" s="6">
        <v>15.0529885936</v>
      </c>
      <c r="E561" s="6">
        <f t="shared" si="224"/>
        <v>-9.4912383418000008</v>
      </c>
      <c r="F561" s="21">
        <f t="shared" si="225"/>
        <v>-0.38669942087729153</v>
      </c>
      <c r="G561" s="20">
        <v>13.895314578300001</v>
      </c>
      <c r="H561" s="20">
        <v>13.6194162029</v>
      </c>
      <c r="I561" s="19">
        <v>28328.3857021</v>
      </c>
      <c r="K561" s="22">
        <f t="shared" si="213"/>
        <v>0</v>
      </c>
      <c r="L561" s="22">
        <f t="shared" si="214"/>
        <v>-9.4912383418000008</v>
      </c>
      <c r="M561" s="22">
        <f t="shared" si="215"/>
        <v>0</v>
      </c>
      <c r="N561" s="22">
        <f t="shared" si="216"/>
        <v>0</v>
      </c>
      <c r="O561" s="22">
        <f t="shared" si="217"/>
        <v>0</v>
      </c>
      <c r="P561" s="22">
        <f t="shared" si="218"/>
        <v>0</v>
      </c>
      <c r="S561" s="3">
        <f t="shared" si="201"/>
        <v>0</v>
      </c>
      <c r="T561" s="3">
        <f t="shared" si="202"/>
        <v>24.544226935400001</v>
      </c>
      <c r="U561" s="3">
        <f t="shared" si="203"/>
        <v>0</v>
      </c>
      <c r="V561" s="3">
        <f t="shared" si="204"/>
        <v>0</v>
      </c>
      <c r="W561" s="3">
        <f t="shared" si="205"/>
        <v>0</v>
      </c>
      <c r="X561" s="3">
        <f t="shared" si="206"/>
        <v>0</v>
      </c>
      <c r="AA561" s="3">
        <f t="shared" si="207"/>
        <v>0</v>
      </c>
      <c r="AB561" s="3">
        <f t="shared" si="208"/>
        <v>15.0529885936</v>
      </c>
      <c r="AC561" s="3">
        <f t="shared" si="209"/>
        <v>0</v>
      </c>
      <c r="AD561" s="3">
        <f t="shared" si="210"/>
        <v>0</v>
      </c>
      <c r="AE561" s="3">
        <f t="shared" si="211"/>
        <v>0</v>
      </c>
      <c r="AF561" s="3">
        <f t="shared" si="212"/>
        <v>0</v>
      </c>
      <c r="AJ561" s="3">
        <f t="shared" si="219"/>
        <v>0</v>
      </c>
      <c r="AK561" s="3">
        <f t="shared" si="220"/>
        <v>-9.4912383418000008</v>
      </c>
      <c r="AL561" s="3">
        <f t="shared" si="221"/>
        <v>-9.4912383418000008</v>
      </c>
      <c r="AM561" s="3">
        <f t="shared" si="222"/>
        <v>-9.4912383418000008</v>
      </c>
      <c r="AN561" s="3">
        <f t="shared" si="223"/>
        <v>-9.4912383418000008</v>
      </c>
    </row>
    <row r="562" spans="1:40" x14ac:dyDescent="0.25">
      <c r="A562" s="5" t="s">
        <v>1013</v>
      </c>
      <c r="B562" s="5" t="s">
        <v>1014</v>
      </c>
      <c r="C562" s="18">
        <v>638.61057800900005</v>
      </c>
      <c r="D562" s="6">
        <v>569.21278403500003</v>
      </c>
      <c r="E562" s="6">
        <f t="shared" si="224"/>
        <v>-69.397793974000024</v>
      </c>
      <c r="F562" s="21">
        <f t="shared" si="225"/>
        <v>-0.10866997253688145</v>
      </c>
      <c r="G562" s="20">
        <v>17.3742276983</v>
      </c>
      <c r="H562" s="20">
        <v>16.352415600200001</v>
      </c>
      <c r="I562" s="19">
        <v>34013.0244484</v>
      </c>
      <c r="K562" s="22">
        <f t="shared" si="213"/>
        <v>0</v>
      </c>
      <c r="L562" s="22">
        <f t="shared" si="214"/>
        <v>-69.397793974000024</v>
      </c>
      <c r="M562" s="22">
        <f t="shared" si="215"/>
        <v>0</v>
      </c>
      <c r="N562" s="22">
        <f t="shared" si="216"/>
        <v>0</v>
      </c>
      <c r="O562" s="22">
        <f t="shared" si="217"/>
        <v>0</v>
      </c>
      <c r="P562" s="22">
        <f t="shared" si="218"/>
        <v>0</v>
      </c>
      <c r="S562" s="3">
        <f t="shared" si="201"/>
        <v>0</v>
      </c>
      <c r="T562" s="3">
        <f t="shared" si="202"/>
        <v>638.61057800900005</v>
      </c>
      <c r="U562" s="3">
        <f t="shared" si="203"/>
        <v>0</v>
      </c>
      <c r="V562" s="3">
        <f t="shared" si="204"/>
        <v>0</v>
      </c>
      <c r="W562" s="3">
        <f t="shared" si="205"/>
        <v>0</v>
      </c>
      <c r="X562" s="3">
        <f t="shared" si="206"/>
        <v>0</v>
      </c>
      <c r="AA562" s="3">
        <f t="shared" si="207"/>
        <v>0</v>
      </c>
      <c r="AB562" s="3">
        <f t="shared" si="208"/>
        <v>569.21278403500003</v>
      </c>
      <c r="AC562" s="3">
        <f t="shared" si="209"/>
        <v>0</v>
      </c>
      <c r="AD562" s="3">
        <f t="shared" si="210"/>
        <v>0</v>
      </c>
      <c r="AE562" s="3">
        <f t="shared" si="211"/>
        <v>0</v>
      </c>
      <c r="AF562" s="3">
        <f t="shared" si="212"/>
        <v>0</v>
      </c>
      <c r="AJ562" s="3">
        <f t="shared" si="219"/>
        <v>0</v>
      </c>
      <c r="AK562" s="3">
        <f t="shared" si="220"/>
        <v>-69.397793974000024</v>
      </c>
      <c r="AL562" s="3">
        <f t="shared" si="221"/>
        <v>-69.397793974000024</v>
      </c>
      <c r="AM562" s="3">
        <f t="shared" si="222"/>
        <v>-69.397793974000024</v>
      </c>
      <c r="AN562" s="3">
        <f t="shared" si="223"/>
        <v>-69.397793974000024</v>
      </c>
    </row>
    <row r="563" spans="1:40" x14ac:dyDescent="0.25">
      <c r="A563" s="5" t="s">
        <v>1015</v>
      </c>
      <c r="B563" s="5" t="s">
        <v>1016</v>
      </c>
      <c r="C563" s="18">
        <v>3195.3256835900002</v>
      </c>
      <c r="D563" s="6">
        <v>4234.4201785400001</v>
      </c>
      <c r="E563" s="6">
        <f t="shared" si="224"/>
        <v>1039.0944949499999</v>
      </c>
      <c r="F563" s="21">
        <f t="shared" si="225"/>
        <v>0.32519204545765124</v>
      </c>
      <c r="G563" s="20">
        <v>23.266351287599999</v>
      </c>
      <c r="H563" s="20">
        <v>23.432917138000001</v>
      </c>
      <c r="I563" s="19">
        <v>48740.467646999998</v>
      </c>
      <c r="K563" s="22">
        <f t="shared" si="213"/>
        <v>0</v>
      </c>
      <c r="L563" s="22">
        <f t="shared" si="214"/>
        <v>1039.0944949499999</v>
      </c>
      <c r="M563" s="22">
        <f t="shared" si="215"/>
        <v>0</v>
      </c>
      <c r="N563" s="22">
        <f t="shared" si="216"/>
        <v>0</v>
      </c>
      <c r="O563" s="22">
        <f t="shared" si="217"/>
        <v>0</v>
      </c>
      <c r="P563" s="22">
        <f t="shared" si="218"/>
        <v>0</v>
      </c>
      <c r="S563" s="3">
        <f t="shared" si="201"/>
        <v>0</v>
      </c>
      <c r="T563" s="3">
        <f t="shared" si="202"/>
        <v>3195.3256835900002</v>
      </c>
      <c r="U563" s="3">
        <f t="shared" si="203"/>
        <v>0</v>
      </c>
      <c r="V563" s="3">
        <f t="shared" si="204"/>
        <v>0</v>
      </c>
      <c r="W563" s="3">
        <f t="shared" si="205"/>
        <v>0</v>
      </c>
      <c r="X563" s="3">
        <f t="shared" si="206"/>
        <v>0</v>
      </c>
      <c r="AA563" s="3">
        <f t="shared" si="207"/>
        <v>0</v>
      </c>
      <c r="AB563" s="3">
        <f t="shared" si="208"/>
        <v>4234.4201785400001</v>
      </c>
      <c r="AC563" s="3">
        <f t="shared" si="209"/>
        <v>0</v>
      </c>
      <c r="AD563" s="3">
        <f t="shared" si="210"/>
        <v>0</v>
      </c>
      <c r="AE563" s="3">
        <f t="shared" si="211"/>
        <v>0</v>
      </c>
      <c r="AF563" s="3">
        <f t="shared" si="212"/>
        <v>0</v>
      </c>
      <c r="AJ563" s="3">
        <f t="shared" si="219"/>
        <v>0</v>
      </c>
      <c r="AK563" s="3">
        <f t="shared" si="220"/>
        <v>0</v>
      </c>
      <c r="AL563" s="3">
        <f t="shared" si="221"/>
        <v>1039.0944949499999</v>
      </c>
      <c r="AM563" s="3">
        <f t="shared" si="222"/>
        <v>0</v>
      </c>
      <c r="AN563" s="3">
        <f t="shared" si="223"/>
        <v>1039.0944949499999</v>
      </c>
    </row>
    <row r="564" spans="1:40" x14ac:dyDescent="0.25">
      <c r="A564" s="5" t="s">
        <v>1017</v>
      </c>
      <c r="B564" s="5" t="s">
        <v>1018</v>
      </c>
      <c r="C564" s="18">
        <v>89.592911269400005</v>
      </c>
      <c r="D564" s="6">
        <v>73.967783777799994</v>
      </c>
      <c r="E564" s="6">
        <f t="shared" si="224"/>
        <v>-15.625127491600011</v>
      </c>
      <c r="F564" s="21">
        <f t="shared" si="225"/>
        <v>-0.1744013814286744</v>
      </c>
      <c r="G564" s="20">
        <v>13.0394754199</v>
      </c>
      <c r="H564" s="20">
        <v>13.482258631200001</v>
      </c>
      <c r="I564" s="19">
        <v>28043.097952799999</v>
      </c>
      <c r="K564" s="22">
        <f t="shared" si="213"/>
        <v>0</v>
      </c>
      <c r="L564" s="22">
        <f t="shared" si="214"/>
        <v>-15.625127491600011</v>
      </c>
      <c r="M564" s="22">
        <f t="shared" si="215"/>
        <v>0</v>
      </c>
      <c r="N564" s="22">
        <f t="shared" si="216"/>
        <v>0</v>
      </c>
      <c r="O564" s="22">
        <f t="shared" si="217"/>
        <v>0</v>
      </c>
      <c r="P564" s="22">
        <f t="shared" si="218"/>
        <v>0</v>
      </c>
      <c r="S564" s="3">
        <f t="shared" si="201"/>
        <v>0</v>
      </c>
      <c r="T564" s="3">
        <f t="shared" si="202"/>
        <v>89.592911269400005</v>
      </c>
      <c r="U564" s="3">
        <f t="shared" si="203"/>
        <v>0</v>
      </c>
      <c r="V564" s="3">
        <f t="shared" si="204"/>
        <v>0</v>
      </c>
      <c r="W564" s="3">
        <f t="shared" si="205"/>
        <v>0</v>
      </c>
      <c r="X564" s="3">
        <f t="shared" si="206"/>
        <v>0</v>
      </c>
      <c r="AA564" s="3">
        <f t="shared" si="207"/>
        <v>0</v>
      </c>
      <c r="AB564" s="3">
        <f t="shared" si="208"/>
        <v>73.967783777799994</v>
      </c>
      <c r="AC564" s="3">
        <f t="shared" si="209"/>
        <v>0</v>
      </c>
      <c r="AD564" s="3">
        <f t="shared" si="210"/>
        <v>0</v>
      </c>
      <c r="AE564" s="3">
        <f t="shared" si="211"/>
        <v>0</v>
      </c>
      <c r="AF564" s="3">
        <f t="shared" si="212"/>
        <v>0</v>
      </c>
      <c r="AJ564" s="3">
        <f t="shared" si="219"/>
        <v>0</v>
      </c>
      <c r="AK564" s="3">
        <f t="shared" si="220"/>
        <v>-15.625127491600011</v>
      </c>
      <c r="AL564" s="3">
        <f t="shared" si="221"/>
        <v>-15.625127491600011</v>
      </c>
      <c r="AM564" s="3">
        <f t="shared" si="222"/>
        <v>-15.625127491600011</v>
      </c>
      <c r="AN564" s="3">
        <f t="shared" si="223"/>
        <v>-15.625127491600011</v>
      </c>
    </row>
    <row r="565" spans="1:40" x14ac:dyDescent="0.25">
      <c r="A565" s="5" t="s">
        <v>1019</v>
      </c>
      <c r="B565" s="5" t="s">
        <v>1020</v>
      </c>
      <c r="C565" s="18">
        <v>484.22784884499998</v>
      </c>
      <c r="D565" s="6">
        <v>487.50199465899999</v>
      </c>
      <c r="E565" s="6">
        <f t="shared" si="224"/>
        <v>3.2741458140000077</v>
      </c>
      <c r="F565" s="21">
        <f t="shared" si="225"/>
        <v>6.76158098260898E-3</v>
      </c>
      <c r="G565" s="20">
        <v>20.344114726000001</v>
      </c>
      <c r="H565" s="20">
        <v>17.573064522500001</v>
      </c>
      <c r="I565" s="19">
        <v>36551.974206799998</v>
      </c>
      <c r="K565" s="22">
        <f t="shared" si="213"/>
        <v>0</v>
      </c>
      <c r="L565" s="22">
        <f t="shared" si="214"/>
        <v>3.2741458140000077</v>
      </c>
      <c r="M565" s="22">
        <f t="shared" si="215"/>
        <v>0</v>
      </c>
      <c r="N565" s="22">
        <f t="shared" si="216"/>
        <v>0</v>
      </c>
      <c r="O565" s="22">
        <f t="shared" si="217"/>
        <v>0</v>
      </c>
      <c r="P565" s="22">
        <f t="shared" si="218"/>
        <v>0</v>
      </c>
      <c r="S565" s="3">
        <f t="shared" si="201"/>
        <v>0</v>
      </c>
      <c r="T565" s="3">
        <f t="shared" si="202"/>
        <v>484.22784884499998</v>
      </c>
      <c r="U565" s="3">
        <f t="shared" si="203"/>
        <v>0</v>
      </c>
      <c r="V565" s="3">
        <f t="shared" si="204"/>
        <v>0</v>
      </c>
      <c r="W565" s="3">
        <f t="shared" si="205"/>
        <v>0</v>
      </c>
      <c r="X565" s="3">
        <f t="shared" si="206"/>
        <v>0</v>
      </c>
      <c r="AA565" s="3">
        <f t="shared" si="207"/>
        <v>0</v>
      </c>
      <c r="AB565" s="3">
        <f t="shared" si="208"/>
        <v>487.50199465899999</v>
      </c>
      <c r="AC565" s="3">
        <f t="shared" si="209"/>
        <v>0</v>
      </c>
      <c r="AD565" s="3">
        <f t="shared" si="210"/>
        <v>0</v>
      </c>
      <c r="AE565" s="3">
        <f t="shared" si="211"/>
        <v>0</v>
      </c>
      <c r="AF565" s="3">
        <f t="shared" si="212"/>
        <v>0</v>
      </c>
      <c r="AJ565" s="3">
        <f t="shared" si="219"/>
        <v>0</v>
      </c>
      <c r="AK565" s="3">
        <f t="shared" si="220"/>
        <v>3.2741458140000077</v>
      </c>
      <c r="AL565" s="3">
        <f t="shared" si="221"/>
        <v>3.2741458140000077</v>
      </c>
      <c r="AM565" s="3">
        <f t="shared" si="222"/>
        <v>0</v>
      </c>
      <c r="AN565" s="3">
        <f t="shared" si="223"/>
        <v>3.2741458140000077</v>
      </c>
    </row>
    <row r="566" spans="1:40" x14ac:dyDescent="0.25">
      <c r="A566" s="5" t="s">
        <v>1021</v>
      </c>
      <c r="B566" s="5" t="s">
        <v>1022</v>
      </c>
      <c r="C566" s="18">
        <v>803.67126914300002</v>
      </c>
      <c r="D566" s="6">
        <v>1069.80663413</v>
      </c>
      <c r="E566" s="6">
        <f t="shared" si="224"/>
        <v>266.135364987</v>
      </c>
      <c r="F566" s="21">
        <f t="shared" si="225"/>
        <v>0.33114953240868639</v>
      </c>
      <c r="G566" s="20">
        <v>16.0258920966</v>
      </c>
      <c r="H566" s="20">
        <v>15.608854705000001</v>
      </c>
      <c r="I566" s="19">
        <v>32466.417786499998</v>
      </c>
      <c r="K566" s="22">
        <f t="shared" si="213"/>
        <v>0</v>
      </c>
      <c r="L566" s="22">
        <f t="shared" si="214"/>
        <v>266.135364987</v>
      </c>
      <c r="M566" s="22">
        <f t="shared" si="215"/>
        <v>0</v>
      </c>
      <c r="N566" s="22">
        <f t="shared" si="216"/>
        <v>0</v>
      </c>
      <c r="O566" s="22">
        <f t="shared" si="217"/>
        <v>0</v>
      </c>
      <c r="P566" s="22">
        <f t="shared" si="218"/>
        <v>0</v>
      </c>
      <c r="S566" s="3">
        <f t="shared" si="201"/>
        <v>0</v>
      </c>
      <c r="T566" s="3">
        <f t="shared" si="202"/>
        <v>803.67126914300002</v>
      </c>
      <c r="U566" s="3">
        <f t="shared" si="203"/>
        <v>0</v>
      </c>
      <c r="V566" s="3">
        <f t="shared" si="204"/>
        <v>0</v>
      </c>
      <c r="W566" s="3">
        <f t="shared" si="205"/>
        <v>0</v>
      </c>
      <c r="X566" s="3">
        <f t="shared" si="206"/>
        <v>0</v>
      </c>
      <c r="AA566" s="3">
        <f t="shared" si="207"/>
        <v>0</v>
      </c>
      <c r="AB566" s="3">
        <f t="shared" si="208"/>
        <v>1069.80663413</v>
      </c>
      <c r="AC566" s="3">
        <f t="shared" si="209"/>
        <v>0</v>
      </c>
      <c r="AD566" s="3">
        <f t="shared" si="210"/>
        <v>0</v>
      </c>
      <c r="AE566" s="3">
        <f t="shared" si="211"/>
        <v>0</v>
      </c>
      <c r="AF566" s="3">
        <f t="shared" si="212"/>
        <v>0</v>
      </c>
      <c r="AJ566" s="3">
        <f t="shared" si="219"/>
        <v>0</v>
      </c>
      <c r="AK566" s="3">
        <f t="shared" si="220"/>
        <v>266.135364987</v>
      </c>
      <c r="AL566" s="3">
        <f t="shared" si="221"/>
        <v>266.135364987</v>
      </c>
      <c r="AM566" s="3">
        <f t="shared" si="222"/>
        <v>266.135364987</v>
      </c>
      <c r="AN566" s="3">
        <f t="shared" si="223"/>
        <v>266.135364987</v>
      </c>
    </row>
    <row r="567" spans="1:40" x14ac:dyDescent="0.25">
      <c r="A567" s="5" t="s">
        <v>1023</v>
      </c>
      <c r="B567" s="5" t="s">
        <v>1024</v>
      </c>
      <c r="C567" s="18">
        <v>904.42569040199999</v>
      </c>
      <c r="D567" s="6">
        <v>1001.21879845</v>
      </c>
      <c r="E567" s="6">
        <f t="shared" si="224"/>
        <v>96.793108048000022</v>
      </c>
      <c r="F567" s="21">
        <f t="shared" si="225"/>
        <v>0.10702162607187476</v>
      </c>
      <c r="G567" s="20">
        <v>21.620796654500001</v>
      </c>
      <c r="H567" s="20">
        <v>22.4155604804</v>
      </c>
      <c r="I567" s="19">
        <v>46624.365799200001</v>
      </c>
      <c r="K567" s="22">
        <f t="shared" si="213"/>
        <v>0</v>
      </c>
      <c r="L567" s="22">
        <f t="shared" si="214"/>
        <v>96.793108048000022</v>
      </c>
      <c r="M567" s="22">
        <f t="shared" si="215"/>
        <v>0</v>
      </c>
      <c r="N567" s="22">
        <f t="shared" si="216"/>
        <v>0</v>
      </c>
      <c r="O567" s="22">
        <f t="shared" si="217"/>
        <v>0</v>
      </c>
      <c r="P567" s="22">
        <f t="shared" si="218"/>
        <v>0</v>
      </c>
      <c r="S567" s="3">
        <f t="shared" si="201"/>
        <v>0</v>
      </c>
      <c r="T567" s="3">
        <f t="shared" si="202"/>
        <v>904.42569040199999</v>
      </c>
      <c r="U567" s="3">
        <f t="shared" si="203"/>
        <v>0</v>
      </c>
      <c r="V567" s="3">
        <f t="shared" si="204"/>
        <v>0</v>
      </c>
      <c r="W567" s="3">
        <f t="shared" si="205"/>
        <v>0</v>
      </c>
      <c r="X567" s="3">
        <f t="shared" si="206"/>
        <v>0</v>
      </c>
      <c r="AA567" s="3">
        <f t="shared" si="207"/>
        <v>0</v>
      </c>
      <c r="AB567" s="3">
        <f t="shared" si="208"/>
        <v>1001.21879845</v>
      </c>
      <c r="AC567" s="3">
        <f t="shared" si="209"/>
        <v>0</v>
      </c>
      <c r="AD567" s="3">
        <f t="shared" si="210"/>
        <v>0</v>
      </c>
      <c r="AE567" s="3">
        <f t="shared" si="211"/>
        <v>0</v>
      </c>
      <c r="AF567" s="3">
        <f t="shared" si="212"/>
        <v>0</v>
      </c>
      <c r="AJ567" s="3">
        <f t="shared" si="219"/>
        <v>0</v>
      </c>
      <c r="AK567" s="3">
        <f t="shared" si="220"/>
        <v>0</v>
      </c>
      <c r="AL567" s="3">
        <f t="shared" si="221"/>
        <v>96.793108048000022</v>
      </c>
      <c r="AM567" s="3">
        <f t="shared" si="222"/>
        <v>0</v>
      </c>
      <c r="AN567" s="3">
        <f t="shared" si="223"/>
        <v>96.793108048000022</v>
      </c>
    </row>
    <row r="568" spans="1:40" x14ac:dyDescent="0.25">
      <c r="A568" s="5" t="s">
        <v>1025</v>
      </c>
      <c r="B568" s="5" t="s">
        <v>1026</v>
      </c>
      <c r="C568" s="18">
        <v>391.998613326</v>
      </c>
      <c r="D568" s="6">
        <v>592.53741310600003</v>
      </c>
      <c r="E568" s="6">
        <f t="shared" si="224"/>
        <v>200.53879978000003</v>
      </c>
      <c r="F568" s="21">
        <f t="shared" si="225"/>
        <v>0.51158038054901189</v>
      </c>
      <c r="G568" s="20">
        <v>20.300880921200001</v>
      </c>
      <c r="H568" s="20">
        <v>19.727782429299999</v>
      </c>
      <c r="I568" s="19">
        <v>41033.787452999997</v>
      </c>
      <c r="K568" s="22">
        <f t="shared" si="213"/>
        <v>0</v>
      </c>
      <c r="L568" s="22">
        <f t="shared" si="214"/>
        <v>200.53879978000003</v>
      </c>
      <c r="M568" s="22">
        <f t="shared" si="215"/>
        <v>0</v>
      </c>
      <c r="N568" s="22">
        <f t="shared" si="216"/>
        <v>0</v>
      </c>
      <c r="O568" s="22">
        <f t="shared" si="217"/>
        <v>0</v>
      </c>
      <c r="P568" s="22">
        <f t="shared" si="218"/>
        <v>0</v>
      </c>
      <c r="S568" s="3">
        <f t="shared" si="201"/>
        <v>0</v>
      </c>
      <c r="T568" s="3">
        <f t="shared" si="202"/>
        <v>391.998613326</v>
      </c>
      <c r="U568" s="3">
        <f t="shared" si="203"/>
        <v>0</v>
      </c>
      <c r="V568" s="3">
        <f t="shared" si="204"/>
        <v>0</v>
      </c>
      <c r="W568" s="3">
        <f t="shared" si="205"/>
        <v>0</v>
      </c>
      <c r="X568" s="3">
        <f t="shared" si="206"/>
        <v>0</v>
      </c>
      <c r="AA568" s="3">
        <f t="shared" si="207"/>
        <v>0</v>
      </c>
      <c r="AB568" s="3">
        <f t="shared" si="208"/>
        <v>592.53741310600003</v>
      </c>
      <c r="AC568" s="3">
        <f t="shared" si="209"/>
        <v>0</v>
      </c>
      <c r="AD568" s="3">
        <f t="shared" si="210"/>
        <v>0</v>
      </c>
      <c r="AE568" s="3">
        <f t="shared" si="211"/>
        <v>0</v>
      </c>
      <c r="AF568" s="3">
        <f t="shared" si="212"/>
        <v>0</v>
      </c>
      <c r="AJ568" s="3">
        <f t="shared" si="219"/>
        <v>0</v>
      </c>
      <c r="AK568" s="3">
        <f t="shared" si="220"/>
        <v>200.53879978000003</v>
      </c>
      <c r="AL568" s="3">
        <f t="shared" si="221"/>
        <v>200.53879978000003</v>
      </c>
      <c r="AM568" s="3">
        <f t="shared" si="222"/>
        <v>0</v>
      </c>
      <c r="AN568" s="3">
        <f t="shared" si="223"/>
        <v>200.53879978000003</v>
      </c>
    </row>
    <row r="569" spans="1:40" x14ac:dyDescent="0.25">
      <c r="A569" s="5" t="s">
        <v>1027</v>
      </c>
      <c r="B569" s="5" t="s">
        <v>1028</v>
      </c>
      <c r="C569" s="18">
        <v>43.242089465900001</v>
      </c>
      <c r="D569" s="6">
        <v>35.615639929700002</v>
      </c>
      <c r="E569" s="6">
        <f t="shared" si="224"/>
        <v>-7.6264495361999991</v>
      </c>
      <c r="F569" s="21">
        <f t="shared" si="225"/>
        <v>-0.17636635117306465</v>
      </c>
      <c r="G569" s="20">
        <v>15.2509205657</v>
      </c>
      <c r="H569" s="20">
        <v>16.448133668699999</v>
      </c>
      <c r="I569" s="19">
        <v>34212.118030899997</v>
      </c>
      <c r="K569" s="22">
        <f t="shared" si="213"/>
        <v>0</v>
      </c>
      <c r="L569" s="22">
        <f t="shared" si="214"/>
        <v>-7.6264495361999991</v>
      </c>
      <c r="M569" s="22">
        <f t="shared" si="215"/>
        <v>0</v>
      </c>
      <c r="N569" s="22">
        <f t="shared" si="216"/>
        <v>0</v>
      </c>
      <c r="O569" s="22">
        <f t="shared" si="217"/>
        <v>0</v>
      </c>
      <c r="P569" s="22">
        <f t="shared" si="218"/>
        <v>0</v>
      </c>
      <c r="S569" s="3">
        <f t="shared" si="201"/>
        <v>0</v>
      </c>
      <c r="T569" s="3">
        <f t="shared" si="202"/>
        <v>43.242089465900001</v>
      </c>
      <c r="U569" s="3">
        <f t="shared" si="203"/>
        <v>0</v>
      </c>
      <c r="V569" s="3">
        <f t="shared" si="204"/>
        <v>0</v>
      </c>
      <c r="W569" s="3">
        <f t="shared" si="205"/>
        <v>0</v>
      </c>
      <c r="X569" s="3">
        <f t="shared" si="206"/>
        <v>0</v>
      </c>
      <c r="AA569" s="3">
        <f t="shared" si="207"/>
        <v>0</v>
      </c>
      <c r="AB569" s="3">
        <f t="shared" si="208"/>
        <v>35.615639929700002</v>
      </c>
      <c r="AC569" s="3">
        <f t="shared" si="209"/>
        <v>0</v>
      </c>
      <c r="AD569" s="3">
        <f t="shared" si="210"/>
        <v>0</v>
      </c>
      <c r="AE569" s="3">
        <f t="shared" si="211"/>
        <v>0</v>
      </c>
      <c r="AF569" s="3">
        <f t="shared" si="212"/>
        <v>0</v>
      </c>
      <c r="AJ569" s="3">
        <f t="shared" si="219"/>
        <v>0</v>
      </c>
      <c r="AK569" s="3">
        <f t="shared" si="220"/>
        <v>-7.6264495361999991</v>
      </c>
      <c r="AL569" s="3">
        <f t="shared" si="221"/>
        <v>-7.6264495361999991</v>
      </c>
      <c r="AM569" s="3">
        <f t="shared" si="222"/>
        <v>-7.6264495361999991</v>
      </c>
      <c r="AN569" s="3">
        <f t="shared" si="223"/>
        <v>-7.6264495361999991</v>
      </c>
    </row>
    <row r="570" spans="1:40" x14ac:dyDescent="0.25">
      <c r="A570" s="5" t="s">
        <v>1029</v>
      </c>
      <c r="B570" s="5" t="s">
        <v>1030</v>
      </c>
      <c r="C570" s="18">
        <v>632.38142671100002</v>
      </c>
      <c r="D570" s="6">
        <v>393.46664253900002</v>
      </c>
      <c r="E570" s="6">
        <f t="shared" si="224"/>
        <v>-238.914784172</v>
      </c>
      <c r="F570" s="21">
        <f t="shared" si="225"/>
        <v>-0.37780170966530408</v>
      </c>
      <c r="G570" s="20">
        <v>15.6248214229</v>
      </c>
      <c r="H570" s="20">
        <v>15.3926630738</v>
      </c>
      <c r="I570" s="19">
        <v>32016.739193599999</v>
      </c>
      <c r="K570" s="22">
        <f t="shared" si="213"/>
        <v>0</v>
      </c>
      <c r="L570" s="22">
        <f t="shared" si="214"/>
        <v>-238.914784172</v>
      </c>
      <c r="M570" s="22">
        <f t="shared" si="215"/>
        <v>0</v>
      </c>
      <c r="N570" s="22">
        <f t="shared" si="216"/>
        <v>0</v>
      </c>
      <c r="O570" s="22">
        <f t="shared" si="217"/>
        <v>0</v>
      </c>
      <c r="P570" s="22">
        <f t="shared" si="218"/>
        <v>0</v>
      </c>
      <c r="S570" s="3">
        <f t="shared" si="201"/>
        <v>0</v>
      </c>
      <c r="T570" s="3">
        <f t="shared" si="202"/>
        <v>632.38142671100002</v>
      </c>
      <c r="U570" s="3">
        <f t="shared" si="203"/>
        <v>0</v>
      </c>
      <c r="V570" s="3">
        <f t="shared" si="204"/>
        <v>0</v>
      </c>
      <c r="W570" s="3">
        <f t="shared" si="205"/>
        <v>0</v>
      </c>
      <c r="X570" s="3">
        <f t="shared" si="206"/>
        <v>0</v>
      </c>
      <c r="AA570" s="3">
        <f t="shared" si="207"/>
        <v>0</v>
      </c>
      <c r="AB570" s="3">
        <f t="shared" si="208"/>
        <v>393.46664253900002</v>
      </c>
      <c r="AC570" s="3">
        <f t="shared" si="209"/>
        <v>0</v>
      </c>
      <c r="AD570" s="3">
        <f t="shared" si="210"/>
        <v>0</v>
      </c>
      <c r="AE570" s="3">
        <f t="shared" si="211"/>
        <v>0</v>
      </c>
      <c r="AF570" s="3">
        <f t="shared" si="212"/>
        <v>0</v>
      </c>
      <c r="AJ570" s="3">
        <f t="shared" si="219"/>
        <v>0</v>
      </c>
      <c r="AK570" s="3">
        <f t="shared" si="220"/>
        <v>-238.914784172</v>
      </c>
      <c r="AL570" s="3">
        <f t="shared" si="221"/>
        <v>-238.914784172</v>
      </c>
      <c r="AM570" s="3">
        <f t="shared" si="222"/>
        <v>-238.914784172</v>
      </c>
      <c r="AN570" s="3">
        <f t="shared" si="223"/>
        <v>-238.914784172</v>
      </c>
    </row>
    <row r="571" spans="1:40" x14ac:dyDescent="0.25">
      <c r="A571" s="5" t="s">
        <v>1031</v>
      </c>
      <c r="B571" s="5" t="s">
        <v>1032</v>
      </c>
      <c r="C571" s="18">
        <v>303.710533521</v>
      </c>
      <c r="D571" s="6">
        <v>183.721682751</v>
      </c>
      <c r="E571" s="6">
        <f t="shared" si="224"/>
        <v>-119.98885077</v>
      </c>
      <c r="F571" s="21">
        <f t="shared" si="225"/>
        <v>-0.39507635569611677</v>
      </c>
      <c r="G571" s="20">
        <v>13.1707400771</v>
      </c>
      <c r="H571" s="20">
        <v>12.780580500499999</v>
      </c>
      <c r="I571" s="19">
        <v>26583.607441</v>
      </c>
      <c r="K571" s="22">
        <f t="shared" si="213"/>
        <v>-119.98885077</v>
      </c>
      <c r="L571" s="22">
        <f t="shared" si="214"/>
        <v>0</v>
      </c>
      <c r="M571" s="22">
        <f t="shared" si="215"/>
        <v>0</v>
      </c>
      <c r="N571" s="22">
        <f t="shared" si="216"/>
        <v>0</v>
      </c>
      <c r="O571" s="22">
        <f t="shared" si="217"/>
        <v>0</v>
      </c>
      <c r="P571" s="22">
        <f t="shared" si="218"/>
        <v>0</v>
      </c>
      <c r="S571" s="3">
        <f t="shared" si="201"/>
        <v>0</v>
      </c>
      <c r="T571" s="3">
        <f t="shared" si="202"/>
        <v>303.710533521</v>
      </c>
      <c r="U571" s="3">
        <f t="shared" si="203"/>
        <v>0</v>
      </c>
      <c r="V571" s="3">
        <f t="shared" si="204"/>
        <v>0</v>
      </c>
      <c r="W571" s="3">
        <f t="shared" si="205"/>
        <v>0</v>
      </c>
      <c r="X571" s="3">
        <f t="shared" si="206"/>
        <v>0</v>
      </c>
      <c r="AA571" s="3">
        <f t="shared" si="207"/>
        <v>0</v>
      </c>
      <c r="AB571" s="3">
        <f t="shared" si="208"/>
        <v>183.721682751</v>
      </c>
      <c r="AC571" s="3">
        <f t="shared" si="209"/>
        <v>0</v>
      </c>
      <c r="AD571" s="3">
        <f t="shared" si="210"/>
        <v>0</v>
      </c>
      <c r="AE571" s="3">
        <f t="shared" si="211"/>
        <v>0</v>
      </c>
      <c r="AF571" s="3">
        <f t="shared" si="212"/>
        <v>0</v>
      </c>
      <c r="AJ571" s="3">
        <f t="shared" si="219"/>
        <v>-119.98885077</v>
      </c>
      <c r="AK571" s="3">
        <f t="shared" si="220"/>
        <v>-119.98885077</v>
      </c>
      <c r="AL571" s="3">
        <f t="shared" si="221"/>
        <v>-119.98885077</v>
      </c>
      <c r="AM571" s="3">
        <f t="shared" si="222"/>
        <v>-119.98885077</v>
      </c>
      <c r="AN571" s="3">
        <f t="shared" si="223"/>
        <v>-119.98885077</v>
      </c>
    </row>
    <row r="572" spans="1:40" x14ac:dyDescent="0.25">
      <c r="A572" s="5" t="s">
        <v>1033</v>
      </c>
      <c r="B572" s="5" t="s">
        <v>1034</v>
      </c>
      <c r="C572" s="18">
        <v>1085.33243655</v>
      </c>
      <c r="D572" s="6">
        <v>983.58409196499997</v>
      </c>
      <c r="E572" s="6">
        <f t="shared" si="224"/>
        <v>-101.74834458500004</v>
      </c>
      <c r="F572" s="21">
        <f t="shared" si="225"/>
        <v>-9.3748552202523816E-2</v>
      </c>
      <c r="G572" s="20">
        <v>15.7326939125</v>
      </c>
      <c r="H572" s="20">
        <v>15.998239917199999</v>
      </c>
      <c r="I572" s="19">
        <v>33276.339027800001</v>
      </c>
      <c r="K572" s="22">
        <f t="shared" si="213"/>
        <v>0</v>
      </c>
      <c r="L572" s="22">
        <f t="shared" si="214"/>
        <v>-101.74834458500004</v>
      </c>
      <c r="M572" s="22">
        <f t="shared" si="215"/>
        <v>0</v>
      </c>
      <c r="N572" s="22">
        <f t="shared" si="216"/>
        <v>0</v>
      </c>
      <c r="O572" s="22">
        <f t="shared" si="217"/>
        <v>0</v>
      </c>
      <c r="P572" s="22">
        <f t="shared" si="218"/>
        <v>0</v>
      </c>
      <c r="S572" s="3">
        <f t="shared" si="201"/>
        <v>0</v>
      </c>
      <c r="T572" s="3">
        <f t="shared" si="202"/>
        <v>1085.33243655</v>
      </c>
      <c r="U572" s="3">
        <f t="shared" si="203"/>
        <v>0</v>
      </c>
      <c r="V572" s="3">
        <f t="shared" si="204"/>
        <v>0</v>
      </c>
      <c r="W572" s="3">
        <f t="shared" si="205"/>
        <v>0</v>
      </c>
      <c r="X572" s="3">
        <f t="shared" si="206"/>
        <v>0</v>
      </c>
      <c r="AA572" s="3">
        <f t="shared" si="207"/>
        <v>0</v>
      </c>
      <c r="AB572" s="3">
        <f t="shared" si="208"/>
        <v>983.58409196499997</v>
      </c>
      <c r="AC572" s="3">
        <f t="shared" si="209"/>
        <v>0</v>
      </c>
      <c r="AD572" s="3">
        <f t="shared" si="210"/>
        <v>0</v>
      </c>
      <c r="AE572" s="3">
        <f t="shared" si="211"/>
        <v>0</v>
      </c>
      <c r="AF572" s="3">
        <f t="shared" si="212"/>
        <v>0</v>
      </c>
      <c r="AJ572" s="3">
        <f t="shared" si="219"/>
        <v>0</v>
      </c>
      <c r="AK572" s="3">
        <f t="shared" si="220"/>
        <v>-101.74834458500004</v>
      </c>
      <c r="AL572" s="3">
        <f t="shared" si="221"/>
        <v>-101.74834458500004</v>
      </c>
      <c r="AM572" s="3">
        <f t="shared" si="222"/>
        <v>-101.74834458500004</v>
      </c>
      <c r="AN572" s="3">
        <f t="shared" si="223"/>
        <v>-101.74834458500004</v>
      </c>
    </row>
    <row r="573" spans="1:40" x14ac:dyDescent="0.25">
      <c r="A573" s="5" t="s">
        <v>1035</v>
      </c>
      <c r="B573" s="5" t="s">
        <v>1036</v>
      </c>
      <c r="C573" s="18">
        <v>244.17415156000001</v>
      </c>
      <c r="D573" s="6">
        <v>184.16755931899999</v>
      </c>
      <c r="E573" s="6">
        <f t="shared" si="224"/>
        <v>-60.006592241000021</v>
      </c>
      <c r="F573" s="21">
        <f t="shared" si="225"/>
        <v>-0.24575325380522445</v>
      </c>
      <c r="G573" s="20">
        <v>13.687812001599999</v>
      </c>
      <c r="H573" s="20">
        <v>13.63021953</v>
      </c>
      <c r="I573" s="19">
        <v>28350.856622399999</v>
      </c>
      <c r="K573" s="22">
        <f t="shared" si="213"/>
        <v>0</v>
      </c>
      <c r="L573" s="22">
        <f t="shared" si="214"/>
        <v>-60.006592241000021</v>
      </c>
      <c r="M573" s="22">
        <f t="shared" si="215"/>
        <v>0</v>
      </c>
      <c r="N573" s="22">
        <f t="shared" si="216"/>
        <v>0</v>
      </c>
      <c r="O573" s="22">
        <f t="shared" si="217"/>
        <v>0</v>
      </c>
      <c r="P573" s="22">
        <f t="shared" si="218"/>
        <v>0</v>
      </c>
      <c r="S573" s="3">
        <f t="shared" si="201"/>
        <v>0</v>
      </c>
      <c r="T573" s="3">
        <f t="shared" si="202"/>
        <v>244.17415156000001</v>
      </c>
      <c r="U573" s="3">
        <f t="shared" si="203"/>
        <v>0</v>
      </c>
      <c r="V573" s="3">
        <f t="shared" si="204"/>
        <v>0</v>
      </c>
      <c r="W573" s="3">
        <f t="shared" si="205"/>
        <v>0</v>
      </c>
      <c r="X573" s="3">
        <f t="shared" si="206"/>
        <v>0</v>
      </c>
      <c r="AA573" s="3">
        <f t="shared" si="207"/>
        <v>0</v>
      </c>
      <c r="AB573" s="3">
        <f t="shared" si="208"/>
        <v>184.16755931899999</v>
      </c>
      <c r="AC573" s="3">
        <f t="shared" si="209"/>
        <v>0</v>
      </c>
      <c r="AD573" s="3">
        <f t="shared" si="210"/>
        <v>0</v>
      </c>
      <c r="AE573" s="3">
        <f t="shared" si="211"/>
        <v>0</v>
      </c>
      <c r="AF573" s="3">
        <f t="shared" si="212"/>
        <v>0</v>
      </c>
      <c r="AJ573" s="3">
        <f t="shared" si="219"/>
        <v>0</v>
      </c>
      <c r="AK573" s="3">
        <f t="shared" si="220"/>
        <v>-60.006592241000021</v>
      </c>
      <c r="AL573" s="3">
        <f t="shared" si="221"/>
        <v>-60.006592241000021</v>
      </c>
      <c r="AM573" s="3">
        <f t="shared" si="222"/>
        <v>-60.006592241000021</v>
      </c>
      <c r="AN573" s="3">
        <f t="shared" si="223"/>
        <v>-60.006592241000021</v>
      </c>
    </row>
    <row r="574" spans="1:40" x14ac:dyDescent="0.25">
      <c r="A574" s="5" t="s">
        <v>1037</v>
      </c>
      <c r="B574" s="5" t="s">
        <v>1038</v>
      </c>
      <c r="C574" s="18">
        <v>1387.1839343199999</v>
      </c>
      <c r="D574" s="6">
        <v>1419.22954777</v>
      </c>
      <c r="E574" s="6">
        <f t="shared" si="224"/>
        <v>32.045613450000019</v>
      </c>
      <c r="F574" s="21">
        <f t="shared" si="225"/>
        <v>2.3101199961423166E-2</v>
      </c>
      <c r="G574" s="20">
        <v>13.8960171469</v>
      </c>
      <c r="H574" s="20">
        <v>13.654839237999999</v>
      </c>
      <c r="I574" s="19">
        <v>28402.065615</v>
      </c>
      <c r="K574" s="22">
        <f t="shared" si="213"/>
        <v>0</v>
      </c>
      <c r="L574" s="22">
        <f t="shared" si="214"/>
        <v>32.045613450000019</v>
      </c>
      <c r="M574" s="22">
        <f t="shared" si="215"/>
        <v>0</v>
      </c>
      <c r="N574" s="22">
        <f t="shared" si="216"/>
        <v>0</v>
      </c>
      <c r="O574" s="22">
        <f t="shared" si="217"/>
        <v>0</v>
      </c>
      <c r="P574" s="22">
        <f t="shared" si="218"/>
        <v>0</v>
      </c>
      <c r="S574" s="3">
        <f t="shared" si="201"/>
        <v>0</v>
      </c>
      <c r="T574" s="3">
        <f t="shared" si="202"/>
        <v>1387.1839343199999</v>
      </c>
      <c r="U574" s="3">
        <f t="shared" si="203"/>
        <v>0</v>
      </c>
      <c r="V574" s="3">
        <f t="shared" si="204"/>
        <v>0</v>
      </c>
      <c r="W574" s="3">
        <f t="shared" si="205"/>
        <v>0</v>
      </c>
      <c r="X574" s="3">
        <f t="shared" si="206"/>
        <v>0</v>
      </c>
      <c r="AA574" s="3">
        <f t="shared" si="207"/>
        <v>0</v>
      </c>
      <c r="AB574" s="3">
        <f t="shared" si="208"/>
        <v>1419.22954777</v>
      </c>
      <c r="AC574" s="3">
        <f t="shared" si="209"/>
        <v>0</v>
      </c>
      <c r="AD574" s="3">
        <f t="shared" si="210"/>
        <v>0</v>
      </c>
      <c r="AE574" s="3">
        <f t="shared" si="211"/>
        <v>0</v>
      </c>
      <c r="AF574" s="3">
        <f t="shared" si="212"/>
        <v>0</v>
      </c>
      <c r="AJ574" s="3">
        <f t="shared" si="219"/>
        <v>0</v>
      </c>
      <c r="AK574" s="3">
        <f t="shared" si="220"/>
        <v>32.045613450000019</v>
      </c>
      <c r="AL574" s="3">
        <f t="shared" si="221"/>
        <v>32.045613450000019</v>
      </c>
      <c r="AM574" s="3">
        <f t="shared" si="222"/>
        <v>32.045613450000019</v>
      </c>
      <c r="AN574" s="3">
        <f t="shared" si="223"/>
        <v>32.045613450000019</v>
      </c>
    </row>
    <row r="575" spans="1:40" x14ac:dyDescent="0.25">
      <c r="A575" s="5" t="s">
        <v>1039</v>
      </c>
      <c r="B575" s="5" t="s">
        <v>1040</v>
      </c>
      <c r="C575" s="18">
        <v>148.544832316</v>
      </c>
      <c r="D575" s="6">
        <v>114.005470757</v>
      </c>
      <c r="E575" s="6">
        <f t="shared" si="224"/>
        <v>-34.539361559</v>
      </c>
      <c r="F575" s="21">
        <f t="shared" si="225"/>
        <v>-0.23251809585354191</v>
      </c>
      <c r="G575" s="20">
        <v>26.787894741700001</v>
      </c>
      <c r="H575" s="20">
        <v>26.280442735499999</v>
      </c>
      <c r="I575" s="19">
        <v>54663.320889800001</v>
      </c>
      <c r="K575" s="22">
        <f t="shared" si="213"/>
        <v>0</v>
      </c>
      <c r="L575" s="22">
        <f t="shared" si="214"/>
        <v>0</v>
      </c>
      <c r="M575" s="22">
        <f t="shared" si="215"/>
        <v>-34.539361559</v>
      </c>
      <c r="N575" s="22">
        <f t="shared" si="216"/>
        <v>0</v>
      </c>
      <c r="O575" s="22">
        <f t="shared" si="217"/>
        <v>0</v>
      </c>
      <c r="P575" s="22">
        <f t="shared" si="218"/>
        <v>0</v>
      </c>
      <c r="S575" s="3">
        <f t="shared" si="201"/>
        <v>0</v>
      </c>
      <c r="T575" s="3">
        <f t="shared" si="202"/>
        <v>0</v>
      </c>
      <c r="U575" s="3">
        <f t="shared" si="203"/>
        <v>148.544832316</v>
      </c>
      <c r="V575" s="3">
        <f t="shared" si="204"/>
        <v>0</v>
      </c>
      <c r="W575" s="3">
        <f t="shared" si="205"/>
        <v>0</v>
      </c>
      <c r="X575" s="3">
        <f t="shared" si="206"/>
        <v>0</v>
      </c>
      <c r="AA575" s="3">
        <f t="shared" si="207"/>
        <v>0</v>
      </c>
      <c r="AB575" s="3">
        <f t="shared" si="208"/>
        <v>0</v>
      </c>
      <c r="AC575" s="3">
        <f t="shared" si="209"/>
        <v>114.005470757</v>
      </c>
      <c r="AD575" s="3">
        <f t="shared" si="210"/>
        <v>0</v>
      </c>
      <c r="AE575" s="3">
        <f t="shared" si="211"/>
        <v>0</v>
      </c>
      <c r="AF575" s="3">
        <f t="shared" si="212"/>
        <v>0</v>
      </c>
      <c r="AJ575" s="3">
        <f t="shared" si="219"/>
        <v>0</v>
      </c>
      <c r="AK575" s="3">
        <f t="shared" si="220"/>
        <v>0</v>
      </c>
      <c r="AL575" s="3">
        <f t="shared" si="221"/>
        <v>-34.539361559</v>
      </c>
      <c r="AM575" s="3">
        <f t="shared" si="222"/>
        <v>0</v>
      </c>
      <c r="AN575" s="3">
        <f t="shared" si="223"/>
        <v>0</v>
      </c>
    </row>
    <row r="576" spans="1:40" x14ac:dyDescent="0.25">
      <c r="A576" s="5" t="s">
        <v>1041</v>
      </c>
      <c r="B576" s="5" t="s">
        <v>1042</v>
      </c>
      <c r="C576" s="18">
        <v>387.25496755099999</v>
      </c>
      <c r="D576" s="6">
        <v>479.53175749000002</v>
      </c>
      <c r="E576" s="6">
        <f t="shared" si="224"/>
        <v>92.276789939000025</v>
      </c>
      <c r="F576" s="21">
        <f t="shared" si="225"/>
        <v>0.23828432859766357</v>
      </c>
      <c r="G576" s="20">
        <v>13.795808404100001</v>
      </c>
      <c r="H576" s="20">
        <v>13.585527491300001</v>
      </c>
      <c r="I576" s="19">
        <v>28257.897181799999</v>
      </c>
      <c r="K576" s="22">
        <f t="shared" si="213"/>
        <v>0</v>
      </c>
      <c r="L576" s="22">
        <f t="shared" si="214"/>
        <v>92.276789939000025</v>
      </c>
      <c r="M576" s="22">
        <f t="shared" si="215"/>
        <v>0</v>
      </c>
      <c r="N576" s="22">
        <f t="shared" si="216"/>
        <v>0</v>
      </c>
      <c r="O576" s="22">
        <f t="shared" si="217"/>
        <v>0</v>
      </c>
      <c r="P576" s="22">
        <f t="shared" si="218"/>
        <v>0</v>
      </c>
      <c r="S576" s="3">
        <f t="shared" si="201"/>
        <v>0</v>
      </c>
      <c r="T576" s="3">
        <f t="shared" si="202"/>
        <v>387.25496755099999</v>
      </c>
      <c r="U576" s="3">
        <f t="shared" si="203"/>
        <v>0</v>
      </c>
      <c r="V576" s="3">
        <f t="shared" si="204"/>
        <v>0</v>
      </c>
      <c r="W576" s="3">
        <f t="shared" si="205"/>
        <v>0</v>
      </c>
      <c r="X576" s="3">
        <f t="shared" si="206"/>
        <v>0</v>
      </c>
      <c r="AA576" s="3">
        <f t="shared" si="207"/>
        <v>0</v>
      </c>
      <c r="AB576" s="3">
        <f t="shared" si="208"/>
        <v>479.53175749000002</v>
      </c>
      <c r="AC576" s="3">
        <f t="shared" si="209"/>
        <v>0</v>
      </c>
      <c r="AD576" s="3">
        <f t="shared" si="210"/>
        <v>0</v>
      </c>
      <c r="AE576" s="3">
        <f t="shared" si="211"/>
        <v>0</v>
      </c>
      <c r="AF576" s="3">
        <f t="shared" si="212"/>
        <v>0</v>
      </c>
      <c r="AJ576" s="3">
        <f t="shared" si="219"/>
        <v>0</v>
      </c>
      <c r="AK576" s="3">
        <f t="shared" si="220"/>
        <v>92.276789939000025</v>
      </c>
      <c r="AL576" s="3">
        <f t="shared" si="221"/>
        <v>92.276789939000025</v>
      </c>
      <c r="AM576" s="3">
        <f t="shared" si="222"/>
        <v>92.276789939000025</v>
      </c>
      <c r="AN576" s="3">
        <f t="shared" si="223"/>
        <v>92.276789939000025</v>
      </c>
    </row>
    <row r="577" spans="1:40" x14ac:dyDescent="0.25">
      <c r="A577" s="5" t="s">
        <v>1043</v>
      </c>
      <c r="B577" s="5" t="s">
        <v>1044</v>
      </c>
      <c r="C577" s="18">
        <v>666.05446517500002</v>
      </c>
      <c r="D577" s="6">
        <v>781.65710390900006</v>
      </c>
      <c r="E577" s="6">
        <f t="shared" si="224"/>
        <v>115.60263873400004</v>
      </c>
      <c r="F577" s="21">
        <f t="shared" si="225"/>
        <v>0.17356334170603668</v>
      </c>
      <c r="G577" s="20">
        <v>26.926144096600002</v>
      </c>
      <c r="H577" s="20">
        <v>26.426150115999999</v>
      </c>
      <c r="I577" s="19">
        <v>54966.392241200003</v>
      </c>
      <c r="K577" s="22">
        <f t="shared" si="213"/>
        <v>0</v>
      </c>
      <c r="L577" s="22">
        <f t="shared" si="214"/>
        <v>0</v>
      </c>
      <c r="M577" s="22">
        <f t="shared" si="215"/>
        <v>115.60263873400004</v>
      </c>
      <c r="N577" s="22">
        <f t="shared" si="216"/>
        <v>0</v>
      </c>
      <c r="O577" s="22">
        <f t="shared" si="217"/>
        <v>0</v>
      </c>
      <c r="P577" s="22">
        <f t="shared" si="218"/>
        <v>0</v>
      </c>
      <c r="S577" s="3">
        <f t="shared" si="201"/>
        <v>0</v>
      </c>
      <c r="T577" s="3">
        <f t="shared" si="202"/>
        <v>0</v>
      </c>
      <c r="U577" s="3">
        <f t="shared" si="203"/>
        <v>666.05446517500002</v>
      </c>
      <c r="V577" s="3">
        <f t="shared" si="204"/>
        <v>0</v>
      </c>
      <c r="W577" s="3">
        <f t="shared" si="205"/>
        <v>0</v>
      </c>
      <c r="X577" s="3">
        <f t="shared" si="206"/>
        <v>0</v>
      </c>
      <c r="AA577" s="3">
        <f t="shared" si="207"/>
        <v>0</v>
      </c>
      <c r="AB577" s="3">
        <f t="shared" si="208"/>
        <v>0</v>
      </c>
      <c r="AC577" s="3">
        <f t="shared" si="209"/>
        <v>781.65710390900006</v>
      </c>
      <c r="AD577" s="3">
        <f t="shared" si="210"/>
        <v>0</v>
      </c>
      <c r="AE577" s="3">
        <f t="shared" si="211"/>
        <v>0</v>
      </c>
      <c r="AF577" s="3">
        <f t="shared" si="212"/>
        <v>0</v>
      </c>
      <c r="AJ577" s="3">
        <f t="shared" si="219"/>
        <v>0</v>
      </c>
      <c r="AK577" s="3">
        <f t="shared" si="220"/>
        <v>0</v>
      </c>
      <c r="AL577" s="3">
        <f t="shared" si="221"/>
        <v>115.60263873400004</v>
      </c>
      <c r="AM577" s="3">
        <f t="shared" si="222"/>
        <v>0</v>
      </c>
      <c r="AN577" s="3">
        <f t="shared" si="223"/>
        <v>0</v>
      </c>
    </row>
    <row r="578" spans="1:40" x14ac:dyDescent="0.25">
      <c r="A578" s="5" t="s">
        <v>1045</v>
      </c>
      <c r="B578" s="5" t="s">
        <v>1046</v>
      </c>
      <c r="C578" s="18">
        <v>97.558821050000006</v>
      </c>
      <c r="D578" s="6">
        <v>127.31574977</v>
      </c>
      <c r="E578" s="6">
        <f t="shared" si="224"/>
        <v>29.756928719999991</v>
      </c>
      <c r="F578" s="21">
        <f t="shared" si="225"/>
        <v>0.30501525540934149</v>
      </c>
      <c r="G578" s="20">
        <v>39.037160487400001</v>
      </c>
      <c r="H578" s="20">
        <v>40.771913908899997</v>
      </c>
      <c r="I578" s="19">
        <v>84805.580930600001</v>
      </c>
      <c r="K578" s="22">
        <f t="shared" si="213"/>
        <v>0</v>
      </c>
      <c r="L578" s="22">
        <f t="shared" si="214"/>
        <v>0</v>
      </c>
      <c r="M578" s="22">
        <f t="shared" si="215"/>
        <v>0</v>
      </c>
      <c r="N578" s="22">
        <f t="shared" si="216"/>
        <v>29.756928719999991</v>
      </c>
      <c r="O578" s="22">
        <f t="shared" si="217"/>
        <v>0</v>
      </c>
      <c r="P578" s="22">
        <f t="shared" si="218"/>
        <v>0</v>
      </c>
      <c r="S578" s="3">
        <f t="shared" si="201"/>
        <v>0</v>
      </c>
      <c r="T578" s="3">
        <f t="shared" si="202"/>
        <v>0</v>
      </c>
      <c r="U578" s="3">
        <f t="shared" si="203"/>
        <v>0</v>
      </c>
      <c r="V578" s="3">
        <f t="shared" si="204"/>
        <v>97.558821050000006</v>
      </c>
      <c r="W578" s="3">
        <f t="shared" si="205"/>
        <v>0</v>
      </c>
      <c r="X578" s="3">
        <f t="shared" si="206"/>
        <v>0</v>
      </c>
      <c r="AA578" s="3">
        <f t="shared" si="207"/>
        <v>0</v>
      </c>
      <c r="AB578" s="3">
        <f t="shared" si="208"/>
        <v>0</v>
      </c>
      <c r="AC578" s="3">
        <f t="shared" si="209"/>
        <v>0</v>
      </c>
      <c r="AD578" s="3">
        <f t="shared" si="210"/>
        <v>127.31574977</v>
      </c>
      <c r="AE578" s="3">
        <f t="shared" si="211"/>
        <v>0</v>
      </c>
      <c r="AF578" s="3">
        <f t="shared" si="212"/>
        <v>0</v>
      </c>
      <c r="AJ578" s="3">
        <f t="shared" si="219"/>
        <v>0</v>
      </c>
      <c r="AK578" s="3">
        <f t="shared" si="220"/>
        <v>0</v>
      </c>
      <c r="AL578" s="3">
        <f t="shared" si="221"/>
        <v>0</v>
      </c>
      <c r="AM578" s="3">
        <f t="shared" si="222"/>
        <v>0</v>
      </c>
      <c r="AN578" s="3">
        <f t="shared" si="223"/>
        <v>0</v>
      </c>
    </row>
    <row r="579" spans="1:40" x14ac:dyDescent="0.25">
      <c r="A579" s="5" t="s">
        <v>1047</v>
      </c>
      <c r="B579" s="5" t="s">
        <v>1048</v>
      </c>
      <c r="C579" s="18">
        <v>255.78534545400001</v>
      </c>
      <c r="D579" s="6">
        <v>340.79262783000001</v>
      </c>
      <c r="E579" s="6">
        <f t="shared" si="224"/>
        <v>85.007282376000006</v>
      </c>
      <c r="F579" s="21">
        <f t="shared" si="225"/>
        <v>0.33233836060904265</v>
      </c>
      <c r="G579" s="20">
        <v>14.3055760554</v>
      </c>
      <c r="H579" s="20">
        <v>14.3098093068</v>
      </c>
      <c r="I579" s="19">
        <v>29764.403358200001</v>
      </c>
      <c r="K579" s="22">
        <f t="shared" si="213"/>
        <v>0</v>
      </c>
      <c r="L579" s="22">
        <f t="shared" si="214"/>
        <v>85.007282376000006</v>
      </c>
      <c r="M579" s="22">
        <f t="shared" si="215"/>
        <v>0</v>
      </c>
      <c r="N579" s="22">
        <f t="shared" si="216"/>
        <v>0</v>
      </c>
      <c r="O579" s="22">
        <f t="shared" si="217"/>
        <v>0</v>
      </c>
      <c r="P579" s="22">
        <f t="shared" si="218"/>
        <v>0</v>
      </c>
      <c r="S579" s="3">
        <f t="shared" si="201"/>
        <v>0</v>
      </c>
      <c r="T579" s="3">
        <f t="shared" si="202"/>
        <v>255.78534545400001</v>
      </c>
      <c r="U579" s="3">
        <f t="shared" si="203"/>
        <v>0</v>
      </c>
      <c r="V579" s="3">
        <f t="shared" si="204"/>
        <v>0</v>
      </c>
      <c r="W579" s="3">
        <f t="shared" si="205"/>
        <v>0</v>
      </c>
      <c r="X579" s="3">
        <f t="shared" si="206"/>
        <v>0</v>
      </c>
      <c r="AA579" s="3">
        <f t="shared" si="207"/>
        <v>0</v>
      </c>
      <c r="AB579" s="3">
        <f t="shared" si="208"/>
        <v>340.79262783000001</v>
      </c>
      <c r="AC579" s="3">
        <f t="shared" si="209"/>
        <v>0</v>
      </c>
      <c r="AD579" s="3">
        <f t="shared" si="210"/>
        <v>0</v>
      </c>
      <c r="AE579" s="3">
        <f t="shared" si="211"/>
        <v>0</v>
      </c>
      <c r="AF579" s="3">
        <f t="shared" si="212"/>
        <v>0</v>
      </c>
      <c r="AJ579" s="3">
        <f t="shared" si="219"/>
        <v>0</v>
      </c>
      <c r="AK579" s="3">
        <f t="shared" si="220"/>
        <v>85.007282376000006</v>
      </c>
      <c r="AL579" s="3">
        <f t="shared" si="221"/>
        <v>85.007282376000006</v>
      </c>
      <c r="AM579" s="3">
        <f t="shared" si="222"/>
        <v>85.007282376000006</v>
      </c>
      <c r="AN579" s="3">
        <f t="shared" si="223"/>
        <v>85.007282376000006</v>
      </c>
    </row>
    <row r="580" spans="1:40" x14ac:dyDescent="0.25">
      <c r="A580" s="5" t="s">
        <v>1049</v>
      </c>
      <c r="B580" s="5" t="s">
        <v>1050</v>
      </c>
      <c r="C580" s="18">
        <v>231.34228822099999</v>
      </c>
      <c r="D580" s="6">
        <v>296.188229347</v>
      </c>
      <c r="E580" s="6">
        <f t="shared" si="224"/>
        <v>64.845941126000014</v>
      </c>
      <c r="F580" s="21">
        <f t="shared" si="225"/>
        <v>0.28030301604025398</v>
      </c>
      <c r="G580" s="20">
        <v>17.281267821499998</v>
      </c>
      <c r="H580" s="20">
        <v>16.0443114505</v>
      </c>
      <c r="I580" s="19">
        <v>33372.167816900001</v>
      </c>
      <c r="K580" s="22">
        <f t="shared" si="213"/>
        <v>0</v>
      </c>
      <c r="L580" s="22">
        <f t="shared" si="214"/>
        <v>64.845941126000014</v>
      </c>
      <c r="M580" s="22">
        <f t="shared" si="215"/>
        <v>0</v>
      </c>
      <c r="N580" s="22">
        <f t="shared" si="216"/>
        <v>0</v>
      </c>
      <c r="O580" s="22">
        <f t="shared" si="217"/>
        <v>0</v>
      </c>
      <c r="P580" s="22">
        <f t="shared" si="218"/>
        <v>0</v>
      </c>
      <c r="S580" s="3">
        <f t="shared" si="201"/>
        <v>0</v>
      </c>
      <c r="T580" s="3">
        <f t="shared" si="202"/>
        <v>231.34228822099999</v>
      </c>
      <c r="U580" s="3">
        <f t="shared" si="203"/>
        <v>0</v>
      </c>
      <c r="V580" s="3">
        <f t="shared" si="204"/>
        <v>0</v>
      </c>
      <c r="W580" s="3">
        <f t="shared" si="205"/>
        <v>0</v>
      </c>
      <c r="X580" s="3">
        <f t="shared" si="206"/>
        <v>0</v>
      </c>
      <c r="AA580" s="3">
        <f t="shared" si="207"/>
        <v>0</v>
      </c>
      <c r="AB580" s="3">
        <f t="shared" si="208"/>
        <v>296.188229347</v>
      </c>
      <c r="AC580" s="3">
        <f t="shared" si="209"/>
        <v>0</v>
      </c>
      <c r="AD580" s="3">
        <f t="shared" si="210"/>
        <v>0</v>
      </c>
      <c r="AE580" s="3">
        <f t="shared" si="211"/>
        <v>0</v>
      </c>
      <c r="AF580" s="3">
        <f t="shared" si="212"/>
        <v>0</v>
      </c>
      <c r="AJ580" s="3">
        <f t="shared" si="219"/>
        <v>0</v>
      </c>
      <c r="AK580" s="3">
        <f t="shared" si="220"/>
        <v>64.845941126000014</v>
      </c>
      <c r="AL580" s="3">
        <f t="shared" si="221"/>
        <v>64.845941126000014</v>
      </c>
      <c r="AM580" s="3">
        <f t="shared" si="222"/>
        <v>64.845941126000014</v>
      </c>
      <c r="AN580" s="3">
        <f t="shared" si="223"/>
        <v>64.845941126000014</v>
      </c>
    </row>
    <row r="581" spans="1:40" x14ac:dyDescent="0.25">
      <c r="A581" s="5" t="s">
        <v>1051</v>
      </c>
      <c r="B581" s="5" t="s">
        <v>1052</v>
      </c>
      <c r="C581" s="18">
        <v>673.173187074</v>
      </c>
      <c r="D581" s="6">
        <v>704.36211859100001</v>
      </c>
      <c r="E581" s="6">
        <f t="shared" si="224"/>
        <v>31.188931517000015</v>
      </c>
      <c r="F581" s="21">
        <f t="shared" si="225"/>
        <v>4.6331214783769316E-2</v>
      </c>
      <c r="G581" s="20">
        <v>19.410255531000001</v>
      </c>
      <c r="H581" s="20">
        <v>18.804234617799999</v>
      </c>
      <c r="I581" s="19">
        <v>39112.8080051</v>
      </c>
      <c r="K581" s="22">
        <f t="shared" si="213"/>
        <v>0</v>
      </c>
      <c r="L581" s="22">
        <f t="shared" si="214"/>
        <v>31.188931517000015</v>
      </c>
      <c r="M581" s="22">
        <f t="shared" si="215"/>
        <v>0</v>
      </c>
      <c r="N581" s="22">
        <f t="shared" si="216"/>
        <v>0</v>
      </c>
      <c r="O581" s="22">
        <f t="shared" si="217"/>
        <v>0</v>
      </c>
      <c r="P581" s="22">
        <f t="shared" si="218"/>
        <v>0</v>
      </c>
      <c r="S581" s="3">
        <f t="shared" si="201"/>
        <v>0</v>
      </c>
      <c r="T581" s="3">
        <f t="shared" si="202"/>
        <v>673.173187074</v>
      </c>
      <c r="U581" s="3">
        <f t="shared" si="203"/>
        <v>0</v>
      </c>
      <c r="V581" s="3">
        <f t="shared" si="204"/>
        <v>0</v>
      </c>
      <c r="W581" s="3">
        <f t="shared" si="205"/>
        <v>0</v>
      </c>
      <c r="X581" s="3">
        <f t="shared" si="206"/>
        <v>0</v>
      </c>
      <c r="AA581" s="3">
        <f t="shared" si="207"/>
        <v>0</v>
      </c>
      <c r="AB581" s="3">
        <f t="shared" si="208"/>
        <v>704.36211859100001</v>
      </c>
      <c r="AC581" s="3">
        <f t="shared" si="209"/>
        <v>0</v>
      </c>
      <c r="AD581" s="3">
        <f t="shared" si="210"/>
        <v>0</v>
      </c>
      <c r="AE581" s="3">
        <f t="shared" si="211"/>
        <v>0</v>
      </c>
      <c r="AF581" s="3">
        <f t="shared" si="212"/>
        <v>0</v>
      </c>
      <c r="AJ581" s="3">
        <f t="shared" si="219"/>
        <v>0</v>
      </c>
      <c r="AK581" s="3">
        <f t="shared" si="220"/>
        <v>31.188931517000015</v>
      </c>
      <c r="AL581" s="3">
        <f t="shared" si="221"/>
        <v>31.188931517000015</v>
      </c>
      <c r="AM581" s="3">
        <f t="shared" si="222"/>
        <v>0</v>
      </c>
      <c r="AN581" s="3">
        <f t="shared" si="223"/>
        <v>31.188931517000015</v>
      </c>
    </row>
    <row r="582" spans="1:40" x14ac:dyDescent="0.25">
      <c r="A582" s="5" t="s">
        <v>1053</v>
      </c>
      <c r="B582" s="5" t="s">
        <v>1054</v>
      </c>
      <c r="C582" s="18">
        <v>108.276618903</v>
      </c>
      <c r="D582" s="6">
        <v>300.35406348399999</v>
      </c>
      <c r="E582" s="6">
        <f t="shared" si="224"/>
        <v>192.07744458100001</v>
      </c>
      <c r="F582" s="21">
        <f t="shared" si="225"/>
        <v>1.7739512604570085</v>
      </c>
      <c r="G582" s="20">
        <v>25.685344962799999</v>
      </c>
      <c r="H582" s="20">
        <v>25.319274421199999</v>
      </c>
      <c r="I582" s="19">
        <v>52664.090796099998</v>
      </c>
      <c r="K582" s="22">
        <f t="shared" si="213"/>
        <v>0</v>
      </c>
      <c r="L582" s="22">
        <f t="shared" si="214"/>
        <v>0</v>
      </c>
      <c r="M582" s="22">
        <f t="shared" si="215"/>
        <v>192.07744458100001</v>
      </c>
      <c r="N582" s="22">
        <f t="shared" si="216"/>
        <v>0</v>
      </c>
      <c r="O582" s="22">
        <f t="shared" si="217"/>
        <v>0</v>
      </c>
      <c r="P582" s="22">
        <f t="shared" si="218"/>
        <v>0</v>
      </c>
      <c r="S582" s="3">
        <f t="shared" si="201"/>
        <v>0</v>
      </c>
      <c r="T582" s="3">
        <f t="shared" si="202"/>
        <v>0</v>
      </c>
      <c r="U582" s="3">
        <f t="shared" si="203"/>
        <v>108.276618903</v>
      </c>
      <c r="V582" s="3">
        <f t="shared" si="204"/>
        <v>0</v>
      </c>
      <c r="W582" s="3">
        <f t="shared" si="205"/>
        <v>0</v>
      </c>
      <c r="X582" s="3">
        <f t="shared" si="206"/>
        <v>0</v>
      </c>
      <c r="AA582" s="3">
        <f t="shared" si="207"/>
        <v>0</v>
      </c>
      <c r="AB582" s="3">
        <f t="shared" si="208"/>
        <v>0</v>
      </c>
      <c r="AC582" s="3">
        <f t="shared" si="209"/>
        <v>300.35406348399999</v>
      </c>
      <c r="AD582" s="3">
        <f t="shared" si="210"/>
        <v>0</v>
      </c>
      <c r="AE582" s="3">
        <f t="shared" si="211"/>
        <v>0</v>
      </c>
      <c r="AF582" s="3">
        <f t="shared" si="212"/>
        <v>0</v>
      </c>
      <c r="AJ582" s="3">
        <f t="shared" si="219"/>
        <v>0</v>
      </c>
      <c r="AK582" s="3">
        <f t="shared" si="220"/>
        <v>0</v>
      </c>
      <c r="AL582" s="3">
        <f t="shared" si="221"/>
        <v>192.07744458100001</v>
      </c>
      <c r="AM582" s="3">
        <f t="shared" si="222"/>
        <v>0</v>
      </c>
      <c r="AN582" s="3">
        <f t="shared" si="223"/>
        <v>0</v>
      </c>
    </row>
    <row r="583" spans="1:40" x14ac:dyDescent="0.25">
      <c r="A583" s="5" t="s">
        <v>1055</v>
      </c>
      <c r="B583" s="5" t="s">
        <v>1056</v>
      </c>
      <c r="C583" s="18">
        <v>261.824096365</v>
      </c>
      <c r="D583" s="6">
        <v>354.48314299899999</v>
      </c>
      <c r="E583" s="6">
        <f t="shared" si="224"/>
        <v>92.659046633999992</v>
      </c>
      <c r="F583" s="21">
        <f t="shared" si="225"/>
        <v>0.35389808623583363</v>
      </c>
      <c r="G583" s="20">
        <v>18.5777417953</v>
      </c>
      <c r="H583" s="20">
        <v>17.643638601500001</v>
      </c>
      <c r="I583" s="19">
        <v>36698.768291</v>
      </c>
      <c r="K583" s="22">
        <f t="shared" si="213"/>
        <v>0</v>
      </c>
      <c r="L583" s="22">
        <f t="shared" si="214"/>
        <v>92.659046633999992</v>
      </c>
      <c r="M583" s="22">
        <f t="shared" si="215"/>
        <v>0</v>
      </c>
      <c r="N583" s="22">
        <f t="shared" si="216"/>
        <v>0</v>
      </c>
      <c r="O583" s="22">
        <f t="shared" si="217"/>
        <v>0</v>
      </c>
      <c r="P583" s="22">
        <f t="shared" si="218"/>
        <v>0</v>
      </c>
      <c r="S583" s="3">
        <f t="shared" si="201"/>
        <v>0</v>
      </c>
      <c r="T583" s="3">
        <f t="shared" si="202"/>
        <v>261.824096365</v>
      </c>
      <c r="U583" s="3">
        <f t="shared" si="203"/>
        <v>0</v>
      </c>
      <c r="V583" s="3">
        <f t="shared" si="204"/>
        <v>0</v>
      </c>
      <c r="W583" s="3">
        <f t="shared" si="205"/>
        <v>0</v>
      </c>
      <c r="X583" s="3">
        <f t="shared" si="206"/>
        <v>0</v>
      </c>
      <c r="AA583" s="3">
        <f t="shared" si="207"/>
        <v>0</v>
      </c>
      <c r="AB583" s="3">
        <f t="shared" si="208"/>
        <v>354.48314299899999</v>
      </c>
      <c r="AC583" s="3">
        <f t="shared" si="209"/>
        <v>0</v>
      </c>
      <c r="AD583" s="3">
        <f t="shared" si="210"/>
        <v>0</v>
      </c>
      <c r="AE583" s="3">
        <f t="shared" si="211"/>
        <v>0</v>
      </c>
      <c r="AF583" s="3">
        <f t="shared" si="212"/>
        <v>0</v>
      </c>
      <c r="AJ583" s="3">
        <f t="shared" si="219"/>
        <v>0</v>
      </c>
      <c r="AK583" s="3">
        <f t="shared" si="220"/>
        <v>92.659046633999992</v>
      </c>
      <c r="AL583" s="3">
        <f t="shared" si="221"/>
        <v>92.659046633999992</v>
      </c>
      <c r="AM583" s="3">
        <f t="shared" si="222"/>
        <v>0</v>
      </c>
      <c r="AN583" s="3">
        <f t="shared" si="223"/>
        <v>92.659046633999992</v>
      </c>
    </row>
    <row r="584" spans="1:40" x14ac:dyDescent="0.25">
      <c r="A584" s="5" t="s">
        <v>1525</v>
      </c>
      <c r="B584" s="5" t="s">
        <v>1526</v>
      </c>
      <c r="C584" s="18">
        <v>274.38939744999999</v>
      </c>
      <c r="D584" s="6">
        <v>271.00454701000001</v>
      </c>
      <c r="E584" s="6">
        <f t="shared" si="224"/>
        <v>-3.3848504399999797</v>
      </c>
      <c r="F584" s="21">
        <f t="shared" si="225"/>
        <v>-1.2335937435836152E-2</v>
      </c>
      <c r="G584" s="20">
        <v>17.657712727900002</v>
      </c>
      <c r="H584" s="20">
        <v>17.331523428200001</v>
      </c>
      <c r="I584" s="19">
        <v>36049.568730600004</v>
      </c>
      <c r="K584" s="22">
        <f t="shared" si="213"/>
        <v>0</v>
      </c>
      <c r="L584" s="22">
        <f t="shared" si="214"/>
        <v>-3.3848504399999797</v>
      </c>
      <c r="M584" s="22">
        <f t="shared" si="215"/>
        <v>0</v>
      </c>
      <c r="N584" s="22">
        <f t="shared" si="216"/>
        <v>0</v>
      </c>
      <c r="O584" s="22">
        <f t="shared" si="217"/>
        <v>0</v>
      </c>
      <c r="P584" s="22">
        <f t="shared" si="218"/>
        <v>0</v>
      </c>
      <c r="S584" s="3">
        <f t="shared" si="201"/>
        <v>0</v>
      </c>
      <c r="T584" s="3">
        <f t="shared" si="202"/>
        <v>274.38939744999999</v>
      </c>
      <c r="U584" s="3">
        <f t="shared" si="203"/>
        <v>0</v>
      </c>
      <c r="V584" s="3">
        <f t="shared" si="204"/>
        <v>0</v>
      </c>
      <c r="W584" s="3">
        <f t="shared" si="205"/>
        <v>0</v>
      </c>
      <c r="X584" s="3">
        <f t="shared" si="206"/>
        <v>0</v>
      </c>
      <c r="AA584" s="3">
        <f t="shared" si="207"/>
        <v>0</v>
      </c>
      <c r="AB584" s="3">
        <f t="shared" si="208"/>
        <v>271.00454701000001</v>
      </c>
      <c r="AC584" s="3">
        <f t="shared" si="209"/>
        <v>0</v>
      </c>
      <c r="AD584" s="3">
        <f t="shared" si="210"/>
        <v>0</v>
      </c>
      <c r="AE584" s="3">
        <f t="shared" si="211"/>
        <v>0</v>
      </c>
      <c r="AF584" s="3">
        <f t="shared" si="212"/>
        <v>0</v>
      </c>
      <c r="AJ584" s="3">
        <f t="shared" si="219"/>
        <v>0</v>
      </c>
      <c r="AK584" s="3">
        <f t="shared" si="220"/>
        <v>-3.3848504399999797</v>
      </c>
      <c r="AL584" s="3">
        <f t="shared" si="221"/>
        <v>-3.3848504399999797</v>
      </c>
      <c r="AM584" s="3">
        <f t="shared" si="222"/>
        <v>0</v>
      </c>
      <c r="AN584" s="3">
        <f t="shared" si="223"/>
        <v>-3.3848504399999797</v>
      </c>
    </row>
    <row r="585" spans="1:40" x14ac:dyDescent="0.25">
      <c r="A585" s="5" t="s">
        <v>1057</v>
      </c>
      <c r="B585" s="5" t="s">
        <v>1058</v>
      </c>
      <c r="C585" s="18">
        <v>12.799499195999999</v>
      </c>
      <c r="D585" s="6" t="s">
        <v>739</v>
      </c>
      <c r="E585" s="20" t="s">
        <v>740</v>
      </c>
      <c r="F585" s="20" t="s">
        <v>740</v>
      </c>
      <c r="G585" s="20" t="s">
        <v>740</v>
      </c>
      <c r="H585" s="20" t="s">
        <v>740</v>
      </c>
      <c r="I585" s="19" t="s">
        <v>740</v>
      </c>
      <c r="K585" s="22">
        <f t="shared" si="213"/>
        <v>0</v>
      </c>
      <c r="L585" s="22">
        <f t="shared" si="214"/>
        <v>0</v>
      </c>
      <c r="M585" s="22">
        <f t="shared" si="215"/>
        <v>0</v>
      </c>
      <c r="N585" s="22">
        <f t="shared" si="216"/>
        <v>0</v>
      </c>
      <c r="O585" s="22">
        <f t="shared" si="217"/>
        <v>0</v>
      </c>
      <c r="P585" s="22" t="str">
        <f t="shared" si="218"/>
        <v>Insf. Data</v>
      </c>
      <c r="S585" s="3">
        <f t="shared" si="201"/>
        <v>0</v>
      </c>
      <c r="T585" s="3">
        <f t="shared" si="202"/>
        <v>0</v>
      </c>
      <c r="U585" s="3">
        <f t="shared" si="203"/>
        <v>0</v>
      </c>
      <c r="V585" s="3">
        <f t="shared" si="204"/>
        <v>0</v>
      </c>
      <c r="W585" s="3">
        <f t="shared" si="205"/>
        <v>0</v>
      </c>
      <c r="X585" s="3">
        <f t="shared" si="206"/>
        <v>12.799499195999999</v>
      </c>
      <c r="AA585" s="3">
        <f t="shared" si="207"/>
        <v>0</v>
      </c>
      <c r="AB585" s="3">
        <f t="shared" si="208"/>
        <v>0</v>
      </c>
      <c r="AC585" s="3">
        <f t="shared" si="209"/>
        <v>0</v>
      </c>
      <c r="AD585" s="3">
        <f t="shared" si="210"/>
        <v>0</v>
      </c>
      <c r="AE585" s="3">
        <f t="shared" si="211"/>
        <v>0</v>
      </c>
      <c r="AF585" s="3" t="str">
        <f t="shared" si="212"/>
        <v>&lt;10</v>
      </c>
      <c r="AJ585" s="3">
        <f t="shared" si="219"/>
        <v>0</v>
      </c>
      <c r="AK585" s="3">
        <f t="shared" si="220"/>
        <v>0</v>
      </c>
      <c r="AL585" s="3">
        <f t="shared" si="221"/>
        <v>0</v>
      </c>
      <c r="AM585" s="3">
        <f t="shared" si="222"/>
        <v>0</v>
      </c>
      <c r="AN585" s="3">
        <f t="shared" si="223"/>
        <v>0</v>
      </c>
    </row>
    <row r="586" spans="1:40" x14ac:dyDescent="0.25">
      <c r="A586" s="5" t="s">
        <v>1059</v>
      </c>
      <c r="B586" s="5" t="s">
        <v>1060</v>
      </c>
      <c r="C586" s="18">
        <v>71.983465412000001</v>
      </c>
      <c r="D586" s="6">
        <v>69.794770699599994</v>
      </c>
      <c r="E586" s="6">
        <f t="shared" si="224"/>
        <v>-2.1886947124000073</v>
      </c>
      <c r="F586" s="21">
        <f t="shared" si="225"/>
        <v>-3.0405520210411281E-2</v>
      </c>
      <c r="G586" s="20">
        <v>27.834525950700002</v>
      </c>
      <c r="H586" s="20">
        <v>26.492108239899999</v>
      </c>
      <c r="I586" s="19">
        <v>55103.585139100003</v>
      </c>
      <c r="K586" s="22">
        <f t="shared" si="213"/>
        <v>0</v>
      </c>
      <c r="L586" s="22">
        <f t="shared" si="214"/>
        <v>0</v>
      </c>
      <c r="M586" s="22">
        <f t="shared" si="215"/>
        <v>-2.1886947124000073</v>
      </c>
      <c r="N586" s="22">
        <f t="shared" si="216"/>
        <v>0</v>
      </c>
      <c r="O586" s="22">
        <f t="shared" si="217"/>
        <v>0</v>
      </c>
      <c r="P586" s="22">
        <f t="shared" si="218"/>
        <v>0</v>
      </c>
      <c r="S586" s="3">
        <f t="shared" si="201"/>
        <v>0</v>
      </c>
      <c r="T586" s="3">
        <f t="shared" si="202"/>
        <v>0</v>
      </c>
      <c r="U586" s="3">
        <f t="shared" si="203"/>
        <v>71.983465412000001</v>
      </c>
      <c r="V586" s="3">
        <f t="shared" si="204"/>
        <v>0</v>
      </c>
      <c r="W586" s="3">
        <f t="shared" si="205"/>
        <v>0</v>
      </c>
      <c r="X586" s="3">
        <f t="shared" si="206"/>
        <v>0</v>
      </c>
      <c r="AA586" s="3">
        <f t="shared" si="207"/>
        <v>0</v>
      </c>
      <c r="AB586" s="3">
        <f t="shared" si="208"/>
        <v>0</v>
      </c>
      <c r="AC586" s="3">
        <f t="shared" si="209"/>
        <v>69.794770699599994</v>
      </c>
      <c r="AD586" s="3">
        <f t="shared" si="210"/>
        <v>0</v>
      </c>
      <c r="AE586" s="3">
        <f t="shared" si="211"/>
        <v>0</v>
      </c>
      <c r="AF586" s="3">
        <f t="shared" si="212"/>
        <v>0</v>
      </c>
      <c r="AJ586" s="3">
        <f t="shared" si="219"/>
        <v>0</v>
      </c>
      <c r="AK586" s="3">
        <f t="shared" si="220"/>
        <v>0</v>
      </c>
      <c r="AL586" s="3">
        <f t="shared" si="221"/>
        <v>-2.1886947124000073</v>
      </c>
      <c r="AM586" s="3">
        <f t="shared" si="222"/>
        <v>0</v>
      </c>
      <c r="AN586" s="3">
        <f t="shared" si="223"/>
        <v>0</v>
      </c>
    </row>
    <row r="587" spans="1:40" x14ac:dyDescent="0.25">
      <c r="A587" s="5" t="s">
        <v>1061</v>
      </c>
      <c r="B587" s="5" t="s">
        <v>1062</v>
      </c>
      <c r="C587" s="18">
        <v>142.33321821000001</v>
      </c>
      <c r="D587" s="6">
        <v>287.22040515899999</v>
      </c>
      <c r="E587" s="6">
        <f t="shared" si="224"/>
        <v>144.88718694899998</v>
      </c>
      <c r="F587" s="21">
        <f t="shared" si="225"/>
        <v>1.0179435887919841</v>
      </c>
      <c r="G587" s="20">
        <v>14.882629151</v>
      </c>
      <c r="H587" s="20">
        <v>13.536129039</v>
      </c>
      <c r="I587" s="19">
        <v>28155.1484012</v>
      </c>
      <c r="K587" s="22">
        <f t="shared" si="213"/>
        <v>0</v>
      </c>
      <c r="L587" s="22">
        <f t="shared" si="214"/>
        <v>144.88718694899998</v>
      </c>
      <c r="M587" s="22">
        <f t="shared" si="215"/>
        <v>0</v>
      </c>
      <c r="N587" s="22">
        <f t="shared" si="216"/>
        <v>0</v>
      </c>
      <c r="O587" s="22">
        <f t="shared" si="217"/>
        <v>0</v>
      </c>
      <c r="P587" s="22">
        <f t="shared" si="218"/>
        <v>0</v>
      </c>
      <c r="S587" s="3">
        <f t="shared" si="201"/>
        <v>0</v>
      </c>
      <c r="T587" s="3">
        <f t="shared" si="202"/>
        <v>142.33321821000001</v>
      </c>
      <c r="U587" s="3">
        <f t="shared" si="203"/>
        <v>0</v>
      </c>
      <c r="V587" s="3">
        <f t="shared" si="204"/>
        <v>0</v>
      </c>
      <c r="W587" s="3">
        <f t="shared" si="205"/>
        <v>0</v>
      </c>
      <c r="X587" s="3">
        <f t="shared" si="206"/>
        <v>0</v>
      </c>
      <c r="AA587" s="3">
        <f t="shared" si="207"/>
        <v>0</v>
      </c>
      <c r="AB587" s="3">
        <f t="shared" si="208"/>
        <v>287.22040515899999</v>
      </c>
      <c r="AC587" s="3">
        <f t="shared" si="209"/>
        <v>0</v>
      </c>
      <c r="AD587" s="3">
        <f t="shared" si="210"/>
        <v>0</v>
      </c>
      <c r="AE587" s="3">
        <f t="shared" si="211"/>
        <v>0</v>
      </c>
      <c r="AF587" s="3">
        <f t="shared" si="212"/>
        <v>0</v>
      </c>
      <c r="AJ587" s="3">
        <f t="shared" si="219"/>
        <v>0</v>
      </c>
      <c r="AK587" s="3">
        <f t="shared" si="220"/>
        <v>144.88718694899998</v>
      </c>
      <c r="AL587" s="3">
        <f t="shared" si="221"/>
        <v>144.88718694899998</v>
      </c>
      <c r="AM587" s="3">
        <f t="shared" si="222"/>
        <v>144.88718694899998</v>
      </c>
      <c r="AN587" s="3">
        <f t="shared" si="223"/>
        <v>144.88718694899998</v>
      </c>
    </row>
    <row r="588" spans="1:40" x14ac:dyDescent="0.25">
      <c r="A588" s="5" t="s">
        <v>1063</v>
      </c>
      <c r="B588" s="5" t="s">
        <v>1064</v>
      </c>
      <c r="C588" s="18">
        <v>112.07978555699999</v>
      </c>
      <c r="D588" s="6">
        <v>125.97265150200001</v>
      </c>
      <c r="E588" s="6">
        <f t="shared" si="224"/>
        <v>13.892865945000011</v>
      </c>
      <c r="F588" s="21">
        <f t="shared" si="225"/>
        <v>0.12395514388216392</v>
      </c>
      <c r="G588" s="20">
        <v>18.564311551100001</v>
      </c>
      <c r="H588" s="20">
        <v>17.352022110299998</v>
      </c>
      <c r="I588" s="19">
        <v>36092.205989499998</v>
      </c>
      <c r="K588" s="22">
        <f t="shared" si="213"/>
        <v>0</v>
      </c>
      <c r="L588" s="22">
        <f t="shared" si="214"/>
        <v>13.892865945000011</v>
      </c>
      <c r="M588" s="22">
        <f t="shared" si="215"/>
        <v>0</v>
      </c>
      <c r="N588" s="22">
        <f t="shared" si="216"/>
        <v>0</v>
      </c>
      <c r="O588" s="22">
        <f t="shared" si="217"/>
        <v>0</v>
      </c>
      <c r="P588" s="22">
        <f t="shared" si="218"/>
        <v>0</v>
      </c>
      <c r="S588" s="3">
        <f t="shared" si="201"/>
        <v>0</v>
      </c>
      <c r="T588" s="3">
        <f t="shared" si="202"/>
        <v>112.07978555699999</v>
      </c>
      <c r="U588" s="3">
        <f t="shared" si="203"/>
        <v>0</v>
      </c>
      <c r="V588" s="3">
        <f t="shared" si="204"/>
        <v>0</v>
      </c>
      <c r="W588" s="3">
        <f t="shared" si="205"/>
        <v>0</v>
      </c>
      <c r="X588" s="3">
        <f t="shared" si="206"/>
        <v>0</v>
      </c>
      <c r="AA588" s="3">
        <f t="shared" si="207"/>
        <v>0</v>
      </c>
      <c r="AB588" s="3">
        <f t="shared" si="208"/>
        <v>125.97265150200001</v>
      </c>
      <c r="AC588" s="3">
        <f t="shared" si="209"/>
        <v>0</v>
      </c>
      <c r="AD588" s="3">
        <f t="shared" si="210"/>
        <v>0</v>
      </c>
      <c r="AE588" s="3">
        <f t="shared" si="211"/>
        <v>0</v>
      </c>
      <c r="AF588" s="3">
        <f t="shared" si="212"/>
        <v>0</v>
      </c>
      <c r="AJ588" s="3">
        <f t="shared" si="219"/>
        <v>0</v>
      </c>
      <c r="AK588" s="3">
        <f t="shared" si="220"/>
        <v>13.892865945000011</v>
      </c>
      <c r="AL588" s="3">
        <f t="shared" si="221"/>
        <v>13.892865945000011</v>
      </c>
      <c r="AM588" s="3">
        <f t="shared" si="222"/>
        <v>0</v>
      </c>
      <c r="AN588" s="3">
        <f t="shared" si="223"/>
        <v>13.892865945000011</v>
      </c>
    </row>
    <row r="589" spans="1:40" x14ac:dyDescent="0.25">
      <c r="A589" s="5" t="s">
        <v>1065</v>
      </c>
      <c r="B589" s="5" t="s">
        <v>1066</v>
      </c>
      <c r="C589" s="18">
        <v>48.416128895500002</v>
      </c>
      <c r="D589" s="6">
        <v>63.749424976999997</v>
      </c>
      <c r="E589" s="6">
        <f t="shared" si="224"/>
        <v>15.333296081499995</v>
      </c>
      <c r="F589" s="21">
        <f t="shared" si="225"/>
        <v>0.3166981010521297</v>
      </c>
      <c r="G589" s="20">
        <v>18.300599455699999</v>
      </c>
      <c r="H589" s="20">
        <v>17.6798665102</v>
      </c>
      <c r="I589" s="19">
        <v>36774.122341200004</v>
      </c>
      <c r="K589" s="22">
        <f t="shared" si="213"/>
        <v>0</v>
      </c>
      <c r="L589" s="22">
        <f t="shared" si="214"/>
        <v>15.333296081499995</v>
      </c>
      <c r="M589" s="22">
        <f t="shared" si="215"/>
        <v>0</v>
      </c>
      <c r="N589" s="22">
        <f t="shared" si="216"/>
        <v>0</v>
      </c>
      <c r="O589" s="22">
        <f t="shared" si="217"/>
        <v>0</v>
      </c>
      <c r="P589" s="22">
        <f t="shared" si="218"/>
        <v>0</v>
      </c>
      <c r="S589" s="3">
        <f t="shared" si="201"/>
        <v>0</v>
      </c>
      <c r="T589" s="3">
        <f t="shared" si="202"/>
        <v>48.416128895500002</v>
      </c>
      <c r="U589" s="3">
        <f t="shared" si="203"/>
        <v>0</v>
      </c>
      <c r="V589" s="3">
        <f t="shared" si="204"/>
        <v>0</v>
      </c>
      <c r="W589" s="3">
        <f t="shared" si="205"/>
        <v>0</v>
      </c>
      <c r="X589" s="3">
        <f t="shared" si="206"/>
        <v>0</v>
      </c>
      <c r="AA589" s="3">
        <f t="shared" si="207"/>
        <v>0</v>
      </c>
      <c r="AB589" s="3">
        <f t="shared" si="208"/>
        <v>63.749424976999997</v>
      </c>
      <c r="AC589" s="3">
        <f t="shared" si="209"/>
        <v>0</v>
      </c>
      <c r="AD589" s="3">
        <f t="shared" si="210"/>
        <v>0</v>
      </c>
      <c r="AE589" s="3">
        <f t="shared" si="211"/>
        <v>0</v>
      </c>
      <c r="AF589" s="3">
        <f t="shared" si="212"/>
        <v>0</v>
      </c>
      <c r="AJ589" s="3">
        <f t="shared" si="219"/>
        <v>0</v>
      </c>
      <c r="AK589" s="3">
        <f t="shared" si="220"/>
        <v>15.333296081499995</v>
      </c>
      <c r="AL589" s="3">
        <f t="shared" si="221"/>
        <v>15.333296081499995</v>
      </c>
      <c r="AM589" s="3">
        <f t="shared" si="222"/>
        <v>0</v>
      </c>
      <c r="AN589" s="3">
        <f t="shared" si="223"/>
        <v>15.333296081499995</v>
      </c>
    </row>
    <row r="590" spans="1:40" x14ac:dyDescent="0.25">
      <c r="A590" s="5" t="s">
        <v>1067</v>
      </c>
      <c r="B590" s="5" t="s">
        <v>1068</v>
      </c>
      <c r="C590" s="18" t="s">
        <v>739</v>
      </c>
      <c r="D590" s="6" t="s">
        <v>739</v>
      </c>
      <c r="E590" s="20" t="s">
        <v>740</v>
      </c>
      <c r="F590" s="20" t="s">
        <v>740</v>
      </c>
      <c r="G590" s="20" t="s">
        <v>740</v>
      </c>
      <c r="H590" s="20" t="s">
        <v>740</v>
      </c>
      <c r="I590" s="19" t="s">
        <v>740</v>
      </c>
      <c r="K590" s="22">
        <f t="shared" si="213"/>
        <v>0</v>
      </c>
      <c r="L590" s="22">
        <f t="shared" si="214"/>
        <v>0</v>
      </c>
      <c r="M590" s="22">
        <f t="shared" si="215"/>
        <v>0</v>
      </c>
      <c r="N590" s="22">
        <f t="shared" si="216"/>
        <v>0</v>
      </c>
      <c r="O590" s="22">
        <f t="shared" si="217"/>
        <v>0</v>
      </c>
      <c r="P590" s="22" t="str">
        <f t="shared" si="218"/>
        <v>Insf. Data</v>
      </c>
      <c r="S590" s="3">
        <f t="shared" si="201"/>
        <v>0</v>
      </c>
      <c r="T590" s="3">
        <f t="shared" si="202"/>
        <v>0</v>
      </c>
      <c r="U590" s="3">
        <f t="shared" si="203"/>
        <v>0</v>
      </c>
      <c r="V590" s="3">
        <f t="shared" si="204"/>
        <v>0</v>
      </c>
      <c r="W590" s="3">
        <f t="shared" si="205"/>
        <v>0</v>
      </c>
      <c r="X590" s="3" t="str">
        <f t="shared" si="206"/>
        <v>&lt;10</v>
      </c>
      <c r="AA590" s="3">
        <f t="shared" si="207"/>
        <v>0</v>
      </c>
      <c r="AB590" s="3">
        <f t="shared" si="208"/>
        <v>0</v>
      </c>
      <c r="AC590" s="3">
        <f t="shared" si="209"/>
        <v>0</v>
      </c>
      <c r="AD590" s="3">
        <f t="shared" si="210"/>
        <v>0</v>
      </c>
      <c r="AE590" s="3">
        <f t="shared" si="211"/>
        <v>0</v>
      </c>
      <c r="AF590" s="3" t="str">
        <f t="shared" si="212"/>
        <v>&lt;10</v>
      </c>
      <c r="AJ590" s="3">
        <f t="shared" si="219"/>
        <v>0</v>
      </c>
      <c r="AK590" s="3">
        <f t="shared" si="220"/>
        <v>0</v>
      </c>
      <c r="AL590" s="3">
        <f t="shared" si="221"/>
        <v>0</v>
      </c>
      <c r="AM590" s="3">
        <f t="shared" si="222"/>
        <v>0</v>
      </c>
      <c r="AN590" s="3">
        <f t="shared" si="223"/>
        <v>0</v>
      </c>
    </row>
    <row r="591" spans="1:40" x14ac:dyDescent="0.25">
      <c r="A591" s="5" t="s">
        <v>1069</v>
      </c>
      <c r="B591" s="5" t="s">
        <v>1070</v>
      </c>
      <c r="C591" s="18">
        <v>32.1646745376</v>
      </c>
      <c r="D591" s="6">
        <v>20.438202122300002</v>
      </c>
      <c r="E591" s="6">
        <f t="shared" si="224"/>
        <v>-11.726472415299998</v>
      </c>
      <c r="F591" s="21">
        <f t="shared" si="225"/>
        <v>-0.36457612532630901</v>
      </c>
      <c r="G591" s="20">
        <v>17.7493498101</v>
      </c>
      <c r="H591" s="20">
        <v>16.826645347500001</v>
      </c>
      <c r="I591" s="19">
        <v>34999.422322899998</v>
      </c>
      <c r="K591" s="22">
        <f t="shared" si="213"/>
        <v>0</v>
      </c>
      <c r="L591" s="22">
        <f t="shared" si="214"/>
        <v>-11.726472415299998</v>
      </c>
      <c r="M591" s="22">
        <f t="shared" si="215"/>
        <v>0</v>
      </c>
      <c r="N591" s="22">
        <f t="shared" si="216"/>
        <v>0</v>
      </c>
      <c r="O591" s="22">
        <f t="shared" si="217"/>
        <v>0</v>
      </c>
      <c r="P591" s="22">
        <f t="shared" si="218"/>
        <v>0</v>
      </c>
      <c r="S591" s="3">
        <f t="shared" si="201"/>
        <v>0</v>
      </c>
      <c r="T591" s="3">
        <f t="shared" si="202"/>
        <v>32.1646745376</v>
      </c>
      <c r="U591" s="3">
        <f t="shared" si="203"/>
        <v>0</v>
      </c>
      <c r="V591" s="3">
        <f t="shared" si="204"/>
        <v>0</v>
      </c>
      <c r="W591" s="3">
        <f t="shared" si="205"/>
        <v>0</v>
      </c>
      <c r="X591" s="3">
        <f t="shared" si="206"/>
        <v>0</v>
      </c>
      <c r="AA591" s="3">
        <f t="shared" si="207"/>
        <v>0</v>
      </c>
      <c r="AB591" s="3">
        <f t="shared" si="208"/>
        <v>20.438202122300002</v>
      </c>
      <c r="AC591" s="3">
        <f t="shared" si="209"/>
        <v>0</v>
      </c>
      <c r="AD591" s="3">
        <f t="shared" si="210"/>
        <v>0</v>
      </c>
      <c r="AE591" s="3">
        <f t="shared" si="211"/>
        <v>0</v>
      </c>
      <c r="AF591" s="3">
        <f t="shared" si="212"/>
        <v>0</v>
      </c>
      <c r="AJ591" s="3">
        <f t="shared" si="219"/>
        <v>0</v>
      </c>
      <c r="AK591" s="3">
        <f t="shared" si="220"/>
        <v>-11.726472415299998</v>
      </c>
      <c r="AL591" s="3">
        <f t="shared" si="221"/>
        <v>-11.726472415299998</v>
      </c>
      <c r="AM591" s="3">
        <f t="shared" si="222"/>
        <v>0</v>
      </c>
      <c r="AN591" s="3">
        <f t="shared" si="223"/>
        <v>-11.726472415299998</v>
      </c>
    </row>
    <row r="592" spans="1:40" x14ac:dyDescent="0.25">
      <c r="A592" s="5" t="s">
        <v>1527</v>
      </c>
      <c r="B592" s="5" t="s">
        <v>1528</v>
      </c>
      <c r="C592" s="18">
        <v>15.7789802239</v>
      </c>
      <c r="D592" s="6" t="s">
        <v>739</v>
      </c>
      <c r="E592" s="20" t="s">
        <v>740</v>
      </c>
      <c r="F592" s="20" t="s">
        <v>740</v>
      </c>
      <c r="G592" s="20" t="s">
        <v>740</v>
      </c>
      <c r="H592" s="20" t="s">
        <v>740</v>
      </c>
      <c r="I592" s="19" t="s">
        <v>740</v>
      </c>
      <c r="K592" s="22">
        <f t="shared" si="213"/>
        <v>0</v>
      </c>
      <c r="L592" s="22">
        <f t="shared" si="214"/>
        <v>0</v>
      </c>
      <c r="M592" s="22">
        <f t="shared" si="215"/>
        <v>0</v>
      </c>
      <c r="N592" s="22">
        <f t="shared" si="216"/>
        <v>0</v>
      </c>
      <c r="O592" s="22">
        <f t="shared" si="217"/>
        <v>0</v>
      </c>
      <c r="P592" s="22" t="str">
        <f t="shared" si="218"/>
        <v>Insf. Data</v>
      </c>
      <c r="S592" s="3">
        <f t="shared" si="201"/>
        <v>0</v>
      </c>
      <c r="T592" s="3">
        <f t="shared" si="202"/>
        <v>0</v>
      </c>
      <c r="U592" s="3">
        <f t="shared" si="203"/>
        <v>0</v>
      </c>
      <c r="V592" s="3">
        <f t="shared" si="204"/>
        <v>0</v>
      </c>
      <c r="W592" s="3">
        <f t="shared" si="205"/>
        <v>0</v>
      </c>
      <c r="X592" s="3">
        <f t="shared" si="206"/>
        <v>15.7789802239</v>
      </c>
      <c r="AA592" s="3">
        <f t="shared" si="207"/>
        <v>0</v>
      </c>
      <c r="AB592" s="3">
        <f t="shared" si="208"/>
        <v>0</v>
      </c>
      <c r="AC592" s="3">
        <f t="shared" si="209"/>
        <v>0</v>
      </c>
      <c r="AD592" s="3">
        <f t="shared" si="210"/>
        <v>0</v>
      </c>
      <c r="AE592" s="3">
        <f t="shared" si="211"/>
        <v>0</v>
      </c>
      <c r="AF592" s="3" t="str">
        <f t="shared" si="212"/>
        <v>&lt;10</v>
      </c>
      <c r="AJ592" s="3">
        <f t="shared" si="219"/>
        <v>0</v>
      </c>
      <c r="AK592" s="3">
        <f t="shared" si="220"/>
        <v>0</v>
      </c>
      <c r="AL592" s="3">
        <f t="shared" si="221"/>
        <v>0</v>
      </c>
      <c r="AM592" s="3">
        <f t="shared" si="222"/>
        <v>0</v>
      </c>
      <c r="AN592" s="3">
        <f t="shared" si="223"/>
        <v>0</v>
      </c>
    </row>
    <row r="593" spans="1:40" x14ac:dyDescent="0.25">
      <c r="A593" s="5" t="s">
        <v>1071</v>
      </c>
      <c r="B593" s="5" t="s">
        <v>1072</v>
      </c>
      <c r="C593" s="18">
        <v>41.416000586000003</v>
      </c>
      <c r="D593" s="6">
        <v>38.881181764600001</v>
      </c>
      <c r="E593" s="6">
        <f t="shared" si="224"/>
        <v>-2.5348188214000018</v>
      </c>
      <c r="F593" s="21">
        <f t="shared" si="225"/>
        <v>-6.1203853233884095E-2</v>
      </c>
      <c r="G593" s="20">
        <v>18.840737306899999</v>
      </c>
      <c r="H593" s="20">
        <v>17.655723281899999</v>
      </c>
      <c r="I593" s="19">
        <v>36723.904426200002</v>
      </c>
      <c r="K593" s="22">
        <f t="shared" si="213"/>
        <v>0</v>
      </c>
      <c r="L593" s="22">
        <f t="shared" si="214"/>
        <v>-2.5348188214000018</v>
      </c>
      <c r="M593" s="22">
        <f t="shared" si="215"/>
        <v>0</v>
      </c>
      <c r="N593" s="22">
        <f t="shared" si="216"/>
        <v>0</v>
      </c>
      <c r="O593" s="22">
        <f t="shared" si="217"/>
        <v>0</v>
      </c>
      <c r="P593" s="22">
        <f t="shared" si="218"/>
        <v>0</v>
      </c>
      <c r="S593" s="3">
        <f t="shared" si="201"/>
        <v>0</v>
      </c>
      <c r="T593" s="3">
        <f t="shared" si="202"/>
        <v>41.416000586000003</v>
      </c>
      <c r="U593" s="3">
        <f t="shared" si="203"/>
        <v>0</v>
      </c>
      <c r="V593" s="3">
        <f t="shared" si="204"/>
        <v>0</v>
      </c>
      <c r="W593" s="3">
        <f t="shared" si="205"/>
        <v>0</v>
      </c>
      <c r="X593" s="3">
        <f t="shared" si="206"/>
        <v>0</v>
      </c>
      <c r="AA593" s="3">
        <f t="shared" si="207"/>
        <v>0</v>
      </c>
      <c r="AB593" s="3">
        <f t="shared" si="208"/>
        <v>38.881181764600001</v>
      </c>
      <c r="AC593" s="3">
        <f t="shared" si="209"/>
        <v>0</v>
      </c>
      <c r="AD593" s="3">
        <f t="shared" si="210"/>
        <v>0</v>
      </c>
      <c r="AE593" s="3">
        <f t="shared" si="211"/>
        <v>0</v>
      </c>
      <c r="AF593" s="3">
        <f t="shared" si="212"/>
        <v>0</v>
      </c>
      <c r="AJ593" s="3">
        <f t="shared" si="219"/>
        <v>0</v>
      </c>
      <c r="AK593" s="3">
        <f t="shared" si="220"/>
        <v>-2.5348188214000018</v>
      </c>
      <c r="AL593" s="3">
        <f t="shared" si="221"/>
        <v>-2.5348188214000018</v>
      </c>
      <c r="AM593" s="3">
        <f t="shared" si="222"/>
        <v>0</v>
      </c>
      <c r="AN593" s="3">
        <f t="shared" si="223"/>
        <v>-2.5348188214000018</v>
      </c>
    </row>
    <row r="594" spans="1:40" x14ac:dyDescent="0.25">
      <c r="A594" s="5" t="s">
        <v>1529</v>
      </c>
      <c r="B594" s="5" t="s">
        <v>1530</v>
      </c>
      <c r="C594" s="18" t="s">
        <v>739</v>
      </c>
      <c r="D594" s="6" t="s">
        <v>739</v>
      </c>
      <c r="E594" s="20" t="s">
        <v>740</v>
      </c>
      <c r="F594" s="20" t="s">
        <v>740</v>
      </c>
      <c r="G594" s="20" t="s">
        <v>740</v>
      </c>
      <c r="H594" s="20" t="s">
        <v>740</v>
      </c>
      <c r="I594" s="19" t="s">
        <v>740</v>
      </c>
      <c r="K594" s="22">
        <f t="shared" si="213"/>
        <v>0</v>
      </c>
      <c r="L594" s="22">
        <f t="shared" si="214"/>
        <v>0</v>
      </c>
      <c r="M594" s="22">
        <f t="shared" si="215"/>
        <v>0</v>
      </c>
      <c r="N594" s="22">
        <f t="shared" si="216"/>
        <v>0</v>
      </c>
      <c r="O594" s="22">
        <f t="shared" si="217"/>
        <v>0</v>
      </c>
      <c r="P594" s="22" t="str">
        <f t="shared" si="218"/>
        <v>Insf. Data</v>
      </c>
      <c r="S594" s="3">
        <f t="shared" si="201"/>
        <v>0</v>
      </c>
      <c r="T594" s="3">
        <f t="shared" si="202"/>
        <v>0</v>
      </c>
      <c r="U594" s="3">
        <f t="shared" si="203"/>
        <v>0</v>
      </c>
      <c r="V594" s="3">
        <f t="shared" si="204"/>
        <v>0</v>
      </c>
      <c r="W594" s="3">
        <f t="shared" si="205"/>
        <v>0</v>
      </c>
      <c r="X594" s="3" t="str">
        <f t="shared" si="206"/>
        <v>&lt;10</v>
      </c>
      <c r="AA594" s="3">
        <f t="shared" si="207"/>
        <v>0</v>
      </c>
      <c r="AB594" s="3">
        <f t="shared" si="208"/>
        <v>0</v>
      </c>
      <c r="AC594" s="3">
        <f t="shared" si="209"/>
        <v>0</v>
      </c>
      <c r="AD594" s="3">
        <f t="shared" si="210"/>
        <v>0</v>
      </c>
      <c r="AE594" s="3">
        <f t="shared" si="211"/>
        <v>0</v>
      </c>
      <c r="AF594" s="3" t="str">
        <f t="shared" si="212"/>
        <v>&lt;10</v>
      </c>
      <c r="AJ594" s="3">
        <f t="shared" si="219"/>
        <v>0</v>
      </c>
      <c r="AK594" s="3">
        <f t="shared" si="220"/>
        <v>0</v>
      </c>
      <c r="AL594" s="3">
        <f t="shared" si="221"/>
        <v>0</v>
      </c>
      <c r="AM594" s="3">
        <f t="shared" si="222"/>
        <v>0</v>
      </c>
      <c r="AN594" s="3">
        <f t="shared" si="223"/>
        <v>0</v>
      </c>
    </row>
    <row r="595" spans="1:40" x14ac:dyDescent="0.25">
      <c r="A595" s="5" t="s">
        <v>1073</v>
      </c>
      <c r="B595" s="5" t="s">
        <v>1074</v>
      </c>
      <c r="C595" s="18">
        <v>236.065805353</v>
      </c>
      <c r="D595" s="6">
        <v>334.65255883499998</v>
      </c>
      <c r="E595" s="6">
        <f t="shared" si="224"/>
        <v>98.586753481999978</v>
      </c>
      <c r="F595" s="21">
        <f t="shared" si="225"/>
        <v>0.41762403214043936</v>
      </c>
      <c r="G595" s="20">
        <v>17.118907137899999</v>
      </c>
      <c r="H595" s="20">
        <v>16.385206337900001</v>
      </c>
      <c r="I595" s="19">
        <v>34081.229182800002</v>
      </c>
      <c r="K595" s="22">
        <f t="shared" si="213"/>
        <v>0</v>
      </c>
      <c r="L595" s="22">
        <f t="shared" si="214"/>
        <v>98.586753481999978</v>
      </c>
      <c r="M595" s="22">
        <f t="shared" si="215"/>
        <v>0</v>
      </c>
      <c r="N595" s="22">
        <f t="shared" si="216"/>
        <v>0</v>
      </c>
      <c r="O595" s="22">
        <f t="shared" si="217"/>
        <v>0</v>
      </c>
      <c r="P595" s="22">
        <f t="shared" si="218"/>
        <v>0</v>
      </c>
      <c r="S595" s="3">
        <f t="shared" si="201"/>
        <v>0</v>
      </c>
      <c r="T595" s="3">
        <f t="shared" si="202"/>
        <v>236.065805353</v>
      </c>
      <c r="U595" s="3">
        <f t="shared" si="203"/>
        <v>0</v>
      </c>
      <c r="V595" s="3">
        <f t="shared" si="204"/>
        <v>0</v>
      </c>
      <c r="W595" s="3">
        <f t="shared" si="205"/>
        <v>0</v>
      </c>
      <c r="X595" s="3">
        <f t="shared" si="206"/>
        <v>0</v>
      </c>
      <c r="AA595" s="3">
        <f t="shared" si="207"/>
        <v>0</v>
      </c>
      <c r="AB595" s="3">
        <f t="shared" si="208"/>
        <v>334.65255883499998</v>
      </c>
      <c r="AC595" s="3">
        <f t="shared" si="209"/>
        <v>0</v>
      </c>
      <c r="AD595" s="3">
        <f t="shared" si="210"/>
        <v>0</v>
      </c>
      <c r="AE595" s="3">
        <f t="shared" si="211"/>
        <v>0</v>
      </c>
      <c r="AF595" s="3">
        <f t="shared" si="212"/>
        <v>0</v>
      </c>
      <c r="AJ595" s="3">
        <f t="shared" si="219"/>
        <v>0</v>
      </c>
      <c r="AK595" s="3">
        <f t="shared" si="220"/>
        <v>98.586753481999978</v>
      </c>
      <c r="AL595" s="3">
        <f t="shared" si="221"/>
        <v>98.586753481999978</v>
      </c>
      <c r="AM595" s="3">
        <f t="shared" si="222"/>
        <v>98.586753481999978</v>
      </c>
      <c r="AN595" s="3">
        <f t="shared" si="223"/>
        <v>98.586753481999978</v>
      </c>
    </row>
    <row r="596" spans="1:40" x14ac:dyDescent="0.25">
      <c r="A596" s="5" t="s">
        <v>1075</v>
      </c>
      <c r="B596" s="5" t="s">
        <v>1076</v>
      </c>
      <c r="C596" s="18">
        <v>50.201456073800003</v>
      </c>
      <c r="D596" s="6">
        <v>38.910850414499997</v>
      </c>
      <c r="E596" s="6">
        <f t="shared" si="224"/>
        <v>-11.290605659300006</v>
      </c>
      <c r="F596" s="21">
        <f t="shared" si="225"/>
        <v>-0.22490593983373602</v>
      </c>
      <c r="G596" s="20">
        <v>16.1279822481</v>
      </c>
      <c r="H596" s="20">
        <v>15.8414599646</v>
      </c>
      <c r="I596" s="19">
        <v>32950.236726299998</v>
      </c>
      <c r="K596" s="22">
        <f t="shared" si="213"/>
        <v>0</v>
      </c>
      <c r="L596" s="22">
        <f t="shared" si="214"/>
        <v>-11.290605659300006</v>
      </c>
      <c r="M596" s="22">
        <f t="shared" si="215"/>
        <v>0</v>
      </c>
      <c r="N596" s="22">
        <f t="shared" si="216"/>
        <v>0</v>
      </c>
      <c r="O596" s="22">
        <f t="shared" si="217"/>
        <v>0</v>
      </c>
      <c r="P596" s="22">
        <f t="shared" si="218"/>
        <v>0</v>
      </c>
      <c r="S596" s="3">
        <f t="shared" si="201"/>
        <v>0</v>
      </c>
      <c r="T596" s="3">
        <f t="shared" si="202"/>
        <v>50.201456073800003</v>
      </c>
      <c r="U596" s="3">
        <f t="shared" si="203"/>
        <v>0</v>
      </c>
      <c r="V596" s="3">
        <f t="shared" si="204"/>
        <v>0</v>
      </c>
      <c r="W596" s="3">
        <f t="shared" si="205"/>
        <v>0</v>
      </c>
      <c r="X596" s="3">
        <f t="shared" si="206"/>
        <v>0</v>
      </c>
      <c r="AA596" s="3">
        <f t="shared" si="207"/>
        <v>0</v>
      </c>
      <c r="AB596" s="3">
        <f t="shared" si="208"/>
        <v>38.910850414499997</v>
      </c>
      <c r="AC596" s="3">
        <f t="shared" si="209"/>
        <v>0</v>
      </c>
      <c r="AD596" s="3">
        <f t="shared" si="210"/>
        <v>0</v>
      </c>
      <c r="AE596" s="3">
        <f t="shared" si="211"/>
        <v>0</v>
      </c>
      <c r="AF596" s="3">
        <f t="shared" si="212"/>
        <v>0</v>
      </c>
      <c r="AJ596" s="3">
        <f t="shared" si="219"/>
        <v>0</v>
      </c>
      <c r="AK596" s="3">
        <f t="shared" si="220"/>
        <v>-11.290605659300006</v>
      </c>
      <c r="AL596" s="3">
        <f t="shared" si="221"/>
        <v>-11.290605659300006</v>
      </c>
      <c r="AM596" s="3">
        <f t="shared" si="222"/>
        <v>-11.290605659300006</v>
      </c>
      <c r="AN596" s="3">
        <f t="shared" si="223"/>
        <v>-11.290605659300006</v>
      </c>
    </row>
    <row r="597" spans="1:40" x14ac:dyDescent="0.25">
      <c r="A597" s="5" t="s">
        <v>1077</v>
      </c>
      <c r="B597" s="5" t="s">
        <v>1078</v>
      </c>
      <c r="C597" s="18">
        <v>33.5784996979</v>
      </c>
      <c r="D597" s="6">
        <v>18.813396203100002</v>
      </c>
      <c r="E597" s="6">
        <f t="shared" si="224"/>
        <v>-14.765103494799998</v>
      </c>
      <c r="F597" s="21">
        <f t="shared" si="225"/>
        <v>-0.43971897576244029</v>
      </c>
      <c r="G597" s="20">
        <v>14.1363884738</v>
      </c>
      <c r="H597" s="20">
        <v>12.3813522023</v>
      </c>
      <c r="I597" s="19">
        <v>25753.212580700001</v>
      </c>
      <c r="K597" s="22">
        <f t="shared" si="213"/>
        <v>-14.765103494799998</v>
      </c>
      <c r="L597" s="22">
        <f t="shared" si="214"/>
        <v>0</v>
      </c>
      <c r="M597" s="22">
        <f t="shared" si="215"/>
        <v>0</v>
      </c>
      <c r="N597" s="22">
        <f t="shared" si="216"/>
        <v>0</v>
      </c>
      <c r="O597" s="22">
        <f t="shared" si="217"/>
        <v>0</v>
      </c>
      <c r="P597" s="22">
        <f t="shared" si="218"/>
        <v>0</v>
      </c>
      <c r="S597" s="3">
        <f t="shared" si="201"/>
        <v>0</v>
      </c>
      <c r="T597" s="3">
        <f t="shared" si="202"/>
        <v>33.5784996979</v>
      </c>
      <c r="U597" s="3">
        <f t="shared" si="203"/>
        <v>0</v>
      </c>
      <c r="V597" s="3">
        <f t="shared" si="204"/>
        <v>0</v>
      </c>
      <c r="W597" s="3">
        <f t="shared" si="205"/>
        <v>0</v>
      </c>
      <c r="X597" s="3">
        <f t="shared" si="206"/>
        <v>0</v>
      </c>
      <c r="AA597" s="3">
        <f t="shared" si="207"/>
        <v>0</v>
      </c>
      <c r="AB597" s="3">
        <f t="shared" si="208"/>
        <v>18.813396203100002</v>
      </c>
      <c r="AC597" s="3">
        <f t="shared" si="209"/>
        <v>0</v>
      </c>
      <c r="AD597" s="3">
        <f t="shared" si="210"/>
        <v>0</v>
      </c>
      <c r="AE597" s="3">
        <f t="shared" si="211"/>
        <v>0</v>
      </c>
      <c r="AF597" s="3">
        <f t="shared" si="212"/>
        <v>0</v>
      </c>
      <c r="AJ597" s="3">
        <f t="shared" si="219"/>
        <v>-14.765103494799998</v>
      </c>
      <c r="AK597" s="3">
        <f t="shared" si="220"/>
        <v>-14.765103494799998</v>
      </c>
      <c r="AL597" s="3">
        <f t="shared" si="221"/>
        <v>-14.765103494799998</v>
      </c>
      <c r="AM597" s="3">
        <f t="shared" si="222"/>
        <v>-14.765103494799998</v>
      </c>
      <c r="AN597" s="3">
        <f t="shared" si="223"/>
        <v>-14.765103494799998</v>
      </c>
    </row>
    <row r="598" spans="1:40" x14ac:dyDescent="0.25">
      <c r="A598" s="5" t="s">
        <v>1079</v>
      </c>
      <c r="B598" s="5" t="s">
        <v>1080</v>
      </c>
      <c r="C598" s="18">
        <v>2091.56618871</v>
      </c>
      <c r="D598" s="6">
        <v>2584.2827784199999</v>
      </c>
      <c r="E598" s="6">
        <f t="shared" si="224"/>
        <v>492.71658970999988</v>
      </c>
      <c r="F598" s="21">
        <f t="shared" si="225"/>
        <v>0.23557303248141007</v>
      </c>
      <c r="G598" s="20">
        <v>31.297723193900001</v>
      </c>
      <c r="H598" s="20">
        <v>29.2587356248</v>
      </c>
      <c r="I598" s="19">
        <v>60858.1700996</v>
      </c>
      <c r="K598" s="22">
        <f t="shared" si="213"/>
        <v>0</v>
      </c>
      <c r="L598" s="22">
        <f t="shared" si="214"/>
        <v>0</v>
      </c>
      <c r="M598" s="22">
        <f t="shared" si="215"/>
        <v>492.71658970999988</v>
      </c>
      <c r="N598" s="22">
        <f t="shared" si="216"/>
        <v>0</v>
      </c>
      <c r="O598" s="22">
        <f t="shared" si="217"/>
        <v>0</v>
      </c>
      <c r="P598" s="22">
        <f t="shared" si="218"/>
        <v>0</v>
      </c>
      <c r="S598" s="3">
        <f t="shared" si="201"/>
        <v>0</v>
      </c>
      <c r="T598" s="3">
        <f t="shared" si="202"/>
        <v>0</v>
      </c>
      <c r="U598" s="3">
        <f t="shared" si="203"/>
        <v>2091.56618871</v>
      </c>
      <c r="V598" s="3">
        <f t="shared" si="204"/>
        <v>0</v>
      </c>
      <c r="W598" s="3">
        <f t="shared" si="205"/>
        <v>0</v>
      </c>
      <c r="X598" s="3">
        <f t="shared" si="206"/>
        <v>0</v>
      </c>
      <c r="AA598" s="3">
        <f t="shared" si="207"/>
        <v>0</v>
      </c>
      <c r="AB598" s="3">
        <f t="shared" si="208"/>
        <v>0</v>
      </c>
      <c r="AC598" s="3">
        <f t="shared" si="209"/>
        <v>2584.2827784199999</v>
      </c>
      <c r="AD598" s="3">
        <f t="shared" si="210"/>
        <v>0</v>
      </c>
      <c r="AE598" s="3">
        <f t="shared" si="211"/>
        <v>0</v>
      </c>
      <c r="AF598" s="3">
        <f t="shared" si="212"/>
        <v>0</v>
      </c>
      <c r="AJ598" s="3">
        <f t="shared" si="219"/>
        <v>0</v>
      </c>
      <c r="AK598" s="3">
        <f t="shared" si="220"/>
        <v>0</v>
      </c>
      <c r="AL598" s="3">
        <f t="shared" si="221"/>
        <v>0</v>
      </c>
      <c r="AM598" s="3">
        <f t="shared" si="222"/>
        <v>0</v>
      </c>
      <c r="AN598" s="3">
        <f t="shared" si="223"/>
        <v>0</v>
      </c>
    </row>
    <row r="599" spans="1:40" x14ac:dyDescent="0.25">
      <c r="A599" s="5" t="s">
        <v>1081</v>
      </c>
      <c r="B599" s="5" t="s">
        <v>1082</v>
      </c>
      <c r="C599" s="18">
        <v>1560.4165449899999</v>
      </c>
      <c r="D599" s="6">
        <v>1296.0053304400001</v>
      </c>
      <c r="E599" s="6">
        <f t="shared" si="224"/>
        <v>-264.41121454999984</v>
      </c>
      <c r="F599" s="21">
        <f t="shared" si="225"/>
        <v>-0.16944912267108417</v>
      </c>
      <c r="G599" s="20">
        <v>17.2639770113</v>
      </c>
      <c r="H599" s="20">
        <v>16.592510020799999</v>
      </c>
      <c r="I599" s="19">
        <v>34512.420843300002</v>
      </c>
      <c r="K599" s="22">
        <f t="shared" si="213"/>
        <v>0</v>
      </c>
      <c r="L599" s="22">
        <f t="shared" si="214"/>
        <v>-264.41121454999984</v>
      </c>
      <c r="M599" s="22">
        <f t="shared" si="215"/>
        <v>0</v>
      </c>
      <c r="N599" s="22">
        <f t="shared" si="216"/>
        <v>0</v>
      </c>
      <c r="O599" s="22">
        <f t="shared" si="217"/>
        <v>0</v>
      </c>
      <c r="P599" s="22">
        <f t="shared" si="218"/>
        <v>0</v>
      </c>
      <c r="S599" s="3">
        <f t="shared" si="201"/>
        <v>0</v>
      </c>
      <c r="T599" s="3">
        <f t="shared" si="202"/>
        <v>1560.4165449899999</v>
      </c>
      <c r="U599" s="3">
        <f t="shared" si="203"/>
        <v>0</v>
      </c>
      <c r="V599" s="3">
        <f t="shared" si="204"/>
        <v>0</v>
      </c>
      <c r="W599" s="3">
        <f t="shared" si="205"/>
        <v>0</v>
      </c>
      <c r="X599" s="3">
        <f t="shared" si="206"/>
        <v>0</v>
      </c>
      <c r="AA599" s="3">
        <f t="shared" si="207"/>
        <v>0</v>
      </c>
      <c r="AB599" s="3">
        <f t="shared" si="208"/>
        <v>1296.0053304400001</v>
      </c>
      <c r="AC599" s="3">
        <f t="shared" si="209"/>
        <v>0</v>
      </c>
      <c r="AD599" s="3">
        <f t="shared" si="210"/>
        <v>0</v>
      </c>
      <c r="AE599" s="3">
        <f t="shared" si="211"/>
        <v>0</v>
      </c>
      <c r="AF599" s="3">
        <f t="shared" si="212"/>
        <v>0</v>
      </c>
      <c r="AJ599" s="3">
        <f t="shared" si="219"/>
        <v>0</v>
      </c>
      <c r="AK599" s="3">
        <f t="shared" si="220"/>
        <v>-264.41121454999984</v>
      </c>
      <c r="AL599" s="3">
        <f t="shared" si="221"/>
        <v>-264.41121454999984</v>
      </c>
      <c r="AM599" s="3">
        <f t="shared" si="222"/>
        <v>-264.41121454999984</v>
      </c>
      <c r="AN599" s="3">
        <f t="shared" si="223"/>
        <v>-264.41121454999984</v>
      </c>
    </row>
    <row r="600" spans="1:40" x14ac:dyDescent="0.25">
      <c r="A600" s="5" t="s">
        <v>1083</v>
      </c>
      <c r="B600" s="5" t="s">
        <v>1084</v>
      </c>
      <c r="C600" s="18">
        <v>30.165410834900001</v>
      </c>
      <c r="D600" s="6">
        <v>69.245943900200004</v>
      </c>
      <c r="E600" s="6">
        <f t="shared" si="224"/>
        <v>39.080533065300003</v>
      </c>
      <c r="F600" s="21">
        <f t="shared" si="225"/>
        <v>1.2955412170314489</v>
      </c>
      <c r="G600" s="20">
        <v>23.192786638299999</v>
      </c>
      <c r="H600" s="20">
        <v>22.613360700099999</v>
      </c>
      <c r="I600" s="19">
        <v>47035.790256100001</v>
      </c>
      <c r="K600" s="22">
        <f t="shared" si="213"/>
        <v>0</v>
      </c>
      <c r="L600" s="22">
        <f t="shared" si="214"/>
        <v>39.080533065300003</v>
      </c>
      <c r="M600" s="22">
        <f t="shared" si="215"/>
        <v>0</v>
      </c>
      <c r="N600" s="22">
        <f t="shared" si="216"/>
        <v>0</v>
      </c>
      <c r="O600" s="22">
        <f t="shared" si="217"/>
        <v>0</v>
      </c>
      <c r="P600" s="22">
        <f t="shared" si="218"/>
        <v>0</v>
      </c>
      <c r="S600" s="3">
        <f t="shared" si="201"/>
        <v>0</v>
      </c>
      <c r="T600" s="3">
        <f t="shared" si="202"/>
        <v>30.165410834900001</v>
      </c>
      <c r="U600" s="3">
        <f t="shared" si="203"/>
        <v>0</v>
      </c>
      <c r="V600" s="3">
        <f t="shared" si="204"/>
        <v>0</v>
      </c>
      <c r="W600" s="3">
        <f t="shared" si="205"/>
        <v>0</v>
      </c>
      <c r="X600" s="3">
        <f t="shared" si="206"/>
        <v>0</v>
      </c>
      <c r="AA600" s="3">
        <f t="shared" si="207"/>
        <v>0</v>
      </c>
      <c r="AB600" s="3">
        <f t="shared" si="208"/>
        <v>69.245943900200004</v>
      </c>
      <c r="AC600" s="3">
        <f t="shared" si="209"/>
        <v>0</v>
      </c>
      <c r="AD600" s="3">
        <f t="shared" si="210"/>
        <v>0</v>
      </c>
      <c r="AE600" s="3">
        <f t="shared" si="211"/>
        <v>0</v>
      </c>
      <c r="AF600" s="3">
        <f t="shared" si="212"/>
        <v>0</v>
      </c>
      <c r="AJ600" s="3">
        <f t="shared" si="219"/>
        <v>0</v>
      </c>
      <c r="AK600" s="3">
        <f t="shared" si="220"/>
        <v>0</v>
      </c>
      <c r="AL600" s="3">
        <f t="shared" si="221"/>
        <v>39.080533065300003</v>
      </c>
      <c r="AM600" s="3">
        <f t="shared" si="222"/>
        <v>0</v>
      </c>
      <c r="AN600" s="3">
        <f t="shared" si="223"/>
        <v>39.080533065300003</v>
      </c>
    </row>
    <row r="601" spans="1:40" x14ac:dyDescent="0.25">
      <c r="A601" s="5" t="s">
        <v>1085</v>
      </c>
      <c r="B601" s="5" t="s">
        <v>1086</v>
      </c>
      <c r="C601" s="18">
        <v>1150.41235512</v>
      </c>
      <c r="D601" s="6">
        <v>1836.0489438699999</v>
      </c>
      <c r="E601" s="6">
        <f t="shared" si="224"/>
        <v>685.63658874999987</v>
      </c>
      <c r="F601" s="21">
        <f t="shared" si="225"/>
        <v>0.59599202468447132</v>
      </c>
      <c r="G601" s="20">
        <v>24.210283880799999</v>
      </c>
      <c r="H601" s="20">
        <v>23.0351048359</v>
      </c>
      <c r="I601" s="19">
        <v>47913.0180587</v>
      </c>
      <c r="K601" s="22">
        <f t="shared" si="213"/>
        <v>0</v>
      </c>
      <c r="L601" s="22">
        <f t="shared" si="214"/>
        <v>685.63658874999987</v>
      </c>
      <c r="M601" s="22">
        <f t="shared" si="215"/>
        <v>0</v>
      </c>
      <c r="N601" s="22">
        <f t="shared" si="216"/>
        <v>0</v>
      </c>
      <c r="O601" s="22">
        <f t="shared" si="217"/>
        <v>0</v>
      </c>
      <c r="P601" s="22">
        <f t="shared" si="218"/>
        <v>0</v>
      </c>
      <c r="S601" s="3">
        <f t="shared" si="201"/>
        <v>0</v>
      </c>
      <c r="T601" s="3">
        <f t="shared" si="202"/>
        <v>1150.41235512</v>
      </c>
      <c r="U601" s="3">
        <f t="shared" si="203"/>
        <v>0</v>
      </c>
      <c r="V601" s="3">
        <f t="shared" si="204"/>
        <v>0</v>
      </c>
      <c r="W601" s="3">
        <f t="shared" si="205"/>
        <v>0</v>
      </c>
      <c r="X601" s="3">
        <f t="shared" si="206"/>
        <v>0</v>
      </c>
      <c r="AA601" s="3">
        <f t="shared" si="207"/>
        <v>0</v>
      </c>
      <c r="AB601" s="3">
        <f t="shared" si="208"/>
        <v>1836.0489438699999</v>
      </c>
      <c r="AC601" s="3">
        <f t="shared" si="209"/>
        <v>0</v>
      </c>
      <c r="AD601" s="3">
        <f t="shared" si="210"/>
        <v>0</v>
      </c>
      <c r="AE601" s="3">
        <f t="shared" si="211"/>
        <v>0</v>
      </c>
      <c r="AF601" s="3">
        <f t="shared" si="212"/>
        <v>0</v>
      </c>
      <c r="AJ601" s="3">
        <f t="shared" si="219"/>
        <v>0</v>
      </c>
      <c r="AK601" s="3">
        <f t="shared" si="220"/>
        <v>0</v>
      </c>
      <c r="AL601" s="3">
        <f t="shared" si="221"/>
        <v>685.63658874999987</v>
      </c>
      <c r="AM601" s="3">
        <f t="shared" si="222"/>
        <v>0</v>
      </c>
      <c r="AN601" s="3">
        <f t="shared" si="223"/>
        <v>685.63658874999987</v>
      </c>
    </row>
    <row r="602" spans="1:40" x14ac:dyDescent="0.25">
      <c r="A602" s="5" t="s">
        <v>1087</v>
      </c>
      <c r="B602" s="5" t="s">
        <v>1088</v>
      </c>
      <c r="C602" s="18">
        <v>89.268649951800001</v>
      </c>
      <c r="D602" s="6">
        <v>85.665978739099998</v>
      </c>
      <c r="E602" s="6">
        <f t="shared" si="224"/>
        <v>-3.6026712127000025</v>
      </c>
      <c r="F602" s="21">
        <f t="shared" si="225"/>
        <v>-4.0357630754416472E-2</v>
      </c>
      <c r="G602" s="20">
        <v>22.652201082800001</v>
      </c>
      <c r="H602" s="20">
        <v>22.401334927499999</v>
      </c>
      <c r="I602" s="19">
        <v>46594.776649200001</v>
      </c>
      <c r="K602" s="22">
        <f t="shared" si="213"/>
        <v>0</v>
      </c>
      <c r="L602" s="22">
        <f t="shared" si="214"/>
        <v>-3.6026712127000025</v>
      </c>
      <c r="M602" s="22">
        <f t="shared" si="215"/>
        <v>0</v>
      </c>
      <c r="N602" s="22">
        <f t="shared" si="216"/>
        <v>0</v>
      </c>
      <c r="O602" s="22">
        <f t="shared" si="217"/>
        <v>0</v>
      </c>
      <c r="P602" s="22">
        <f t="shared" si="218"/>
        <v>0</v>
      </c>
      <c r="S602" s="3">
        <f t="shared" si="201"/>
        <v>0</v>
      </c>
      <c r="T602" s="3">
        <f t="shared" si="202"/>
        <v>89.268649951800001</v>
      </c>
      <c r="U602" s="3">
        <f t="shared" si="203"/>
        <v>0</v>
      </c>
      <c r="V602" s="3">
        <f t="shared" si="204"/>
        <v>0</v>
      </c>
      <c r="W602" s="3">
        <f t="shared" si="205"/>
        <v>0</v>
      </c>
      <c r="X602" s="3">
        <f t="shared" si="206"/>
        <v>0</v>
      </c>
      <c r="AA602" s="3">
        <f t="shared" si="207"/>
        <v>0</v>
      </c>
      <c r="AB602" s="3">
        <f t="shared" si="208"/>
        <v>85.665978739099998</v>
      </c>
      <c r="AC602" s="3">
        <f t="shared" si="209"/>
        <v>0</v>
      </c>
      <c r="AD602" s="3">
        <f t="shared" si="210"/>
        <v>0</v>
      </c>
      <c r="AE602" s="3">
        <f t="shared" si="211"/>
        <v>0</v>
      </c>
      <c r="AF602" s="3">
        <f t="shared" si="212"/>
        <v>0</v>
      </c>
      <c r="AJ602" s="3">
        <f t="shared" si="219"/>
        <v>0</v>
      </c>
      <c r="AK602" s="3">
        <f t="shared" si="220"/>
        <v>0</v>
      </c>
      <c r="AL602" s="3">
        <f t="shared" si="221"/>
        <v>-3.6026712127000025</v>
      </c>
      <c r="AM602" s="3">
        <f t="shared" si="222"/>
        <v>0</v>
      </c>
      <c r="AN602" s="3">
        <f t="shared" si="223"/>
        <v>-3.6026712127000025</v>
      </c>
    </row>
    <row r="603" spans="1:40" x14ac:dyDescent="0.25">
      <c r="A603" s="5" t="s">
        <v>1089</v>
      </c>
      <c r="B603" s="5" t="s">
        <v>1090</v>
      </c>
      <c r="C603" s="18">
        <v>125.84377064500001</v>
      </c>
      <c r="D603" s="6">
        <v>97.400144763200004</v>
      </c>
      <c r="E603" s="6">
        <f t="shared" si="224"/>
        <v>-28.443625881800003</v>
      </c>
      <c r="F603" s="21">
        <f t="shared" si="225"/>
        <v>-0.22602331236591977</v>
      </c>
      <c r="G603" s="20">
        <v>20.3678052514</v>
      </c>
      <c r="H603" s="20">
        <v>19.4765225242</v>
      </c>
      <c r="I603" s="19">
        <v>40511.166850299996</v>
      </c>
      <c r="K603" s="22">
        <f t="shared" si="213"/>
        <v>0</v>
      </c>
      <c r="L603" s="22">
        <f t="shared" si="214"/>
        <v>-28.443625881800003</v>
      </c>
      <c r="M603" s="22">
        <f t="shared" si="215"/>
        <v>0</v>
      </c>
      <c r="N603" s="22">
        <f t="shared" si="216"/>
        <v>0</v>
      </c>
      <c r="O603" s="22">
        <f t="shared" si="217"/>
        <v>0</v>
      </c>
      <c r="P603" s="22">
        <f t="shared" si="218"/>
        <v>0</v>
      </c>
      <c r="S603" s="3">
        <f t="shared" si="201"/>
        <v>0</v>
      </c>
      <c r="T603" s="3">
        <f t="shared" si="202"/>
        <v>125.84377064500001</v>
      </c>
      <c r="U603" s="3">
        <f t="shared" si="203"/>
        <v>0</v>
      </c>
      <c r="V603" s="3">
        <f t="shared" si="204"/>
        <v>0</v>
      </c>
      <c r="W603" s="3">
        <f t="shared" si="205"/>
        <v>0</v>
      </c>
      <c r="X603" s="3">
        <f t="shared" si="206"/>
        <v>0</v>
      </c>
      <c r="AA603" s="3">
        <f t="shared" si="207"/>
        <v>0</v>
      </c>
      <c r="AB603" s="3">
        <f t="shared" si="208"/>
        <v>97.400144763200004</v>
      </c>
      <c r="AC603" s="3">
        <f t="shared" si="209"/>
        <v>0</v>
      </c>
      <c r="AD603" s="3">
        <f t="shared" si="210"/>
        <v>0</v>
      </c>
      <c r="AE603" s="3">
        <f t="shared" si="211"/>
        <v>0</v>
      </c>
      <c r="AF603" s="3">
        <f t="shared" si="212"/>
        <v>0</v>
      </c>
      <c r="AJ603" s="3">
        <f t="shared" si="219"/>
        <v>0</v>
      </c>
      <c r="AK603" s="3">
        <f t="shared" si="220"/>
        <v>-28.443625881800003</v>
      </c>
      <c r="AL603" s="3">
        <f t="shared" si="221"/>
        <v>-28.443625881800003</v>
      </c>
      <c r="AM603" s="3">
        <f t="shared" si="222"/>
        <v>0</v>
      </c>
      <c r="AN603" s="3">
        <f t="shared" si="223"/>
        <v>-28.443625881800003</v>
      </c>
    </row>
    <row r="604" spans="1:40" x14ac:dyDescent="0.25">
      <c r="A604" s="5" t="s">
        <v>1091</v>
      </c>
      <c r="B604" s="5" t="s">
        <v>1092</v>
      </c>
      <c r="C604" s="18">
        <v>393.59830783799998</v>
      </c>
      <c r="D604" s="6">
        <v>321.547433302</v>
      </c>
      <c r="E604" s="6">
        <f t="shared" si="224"/>
        <v>-72.050874535999981</v>
      </c>
      <c r="F604" s="21">
        <f t="shared" si="225"/>
        <v>-0.1830568706755091</v>
      </c>
      <c r="G604" s="20">
        <v>28.6698892384</v>
      </c>
      <c r="H604" s="20">
        <v>28.014348779599999</v>
      </c>
      <c r="I604" s="19">
        <v>58269.845461600002</v>
      </c>
      <c r="K604" s="22">
        <f t="shared" si="213"/>
        <v>0</v>
      </c>
      <c r="L604" s="22">
        <f t="shared" si="214"/>
        <v>0</v>
      </c>
      <c r="M604" s="22">
        <f t="shared" si="215"/>
        <v>-72.050874535999981</v>
      </c>
      <c r="N604" s="22">
        <f t="shared" si="216"/>
        <v>0</v>
      </c>
      <c r="O604" s="22">
        <f t="shared" si="217"/>
        <v>0</v>
      </c>
      <c r="P604" s="22">
        <f t="shared" si="218"/>
        <v>0</v>
      </c>
      <c r="S604" s="3">
        <f t="shared" si="201"/>
        <v>0</v>
      </c>
      <c r="T604" s="3">
        <f t="shared" si="202"/>
        <v>0</v>
      </c>
      <c r="U604" s="3">
        <f t="shared" si="203"/>
        <v>393.59830783799998</v>
      </c>
      <c r="V604" s="3">
        <f t="shared" si="204"/>
        <v>0</v>
      </c>
      <c r="W604" s="3">
        <f t="shared" si="205"/>
        <v>0</v>
      </c>
      <c r="X604" s="3">
        <f t="shared" si="206"/>
        <v>0</v>
      </c>
      <c r="AA604" s="3">
        <f t="shared" si="207"/>
        <v>0</v>
      </c>
      <c r="AB604" s="3">
        <f t="shared" si="208"/>
        <v>0</v>
      </c>
      <c r="AC604" s="3">
        <f t="shared" si="209"/>
        <v>321.547433302</v>
      </c>
      <c r="AD604" s="3">
        <f t="shared" si="210"/>
        <v>0</v>
      </c>
      <c r="AE604" s="3">
        <f t="shared" si="211"/>
        <v>0</v>
      </c>
      <c r="AF604" s="3">
        <f t="shared" si="212"/>
        <v>0</v>
      </c>
      <c r="AJ604" s="3">
        <f t="shared" si="219"/>
        <v>0</v>
      </c>
      <c r="AK604" s="3">
        <f t="shared" si="220"/>
        <v>0</v>
      </c>
      <c r="AL604" s="3">
        <f t="shared" si="221"/>
        <v>0</v>
      </c>
      <c r="AM604" s="3">
        <f t="shared" si="222"/>
        <v>0</v>
      </c>
      <c r="AN604" s="3">
        <f t="shared" si="223"/>
        <v>0</v>
      </c>
    </row>
    <row r="605" spans="1:40" x14ac:dyDescent="0.25">
      <c r="A605" s="5" t="s">
        <v>1093</v>
      </c>
      <c r="B605" s="5" t="s">
        <v>1094</v>
      </c>
      <c r="C605" s="18">
        <v>357.50789233</v>
      </c>
      <c r="D605" s="6">
        <v>324.419080732</v>
      </c>
      <c r="E605" s="6">
        <f t="shared" si="224"/>
        <v>-33.088811598000007</v>
      </c>
      <c r="F605" s="21">
        <f t="shared" si="225"/>
        <v>-9.2554073092901576E-2</v>
      </c>
      <c r="G605" s="20">
        <v>24.959054044999998</v>
      </c>
      <c r="H605" s="20">
        <v>25.211063016400001</v>
      </c>
      <c r="I605" s="19">
        <v>52439.011074100003</v>
      </c>
      <c r="K605" s="22">
        <f t="shared" si="213"/>
        <v>0</v>
      </c>
      <c r="L605" s="22">
        <f t="shared" si="214"/>
        <v>0</v>
      </c>
      <c r="M605" s="22">
        <f t="shared" si="215"/>
        <v>-33.088811598000007</v>
      </c>
      <c r="N605" s="22">
        <f t="shared" si="216"/>
        <v>0</v>
      </c>
      <c r="O605" s="22">
        <f t="shared" si="217"/>
        <v>0</v>
      </c>
      <c r="P605" s="22">
        <f t="shared" si="218"/>
        <v>0</v>
      </c>
      <c r="S605" s="3">
        <f t="shared" si="201"/>
        <v>0</v>
      </c>
      <c r="T605" s="3">
        <f t="shared" si="202"/>
        <v>0</v>
      </c>
      <c r="U605" s="3">
        <f t="shared" si="203"/>
        <v>357.50789233</v>
      </c>
      <c r="V605" s="3">
        <f t="shared" si="204"/>
        <v>0</v>
      </c>
      <c r="W605" s="3">
        <f t="shared" si="205"/>
        <v>0</v>
      </c>
      <c r="X605" s="3">
        <f t="shared" si="206"/>
        <v>0</v>
      </c>
      <c r="AA605" s="3">
        <f t="shared" si="207"/>
        <v>0</v>
      </c>
      <c r="AB605" s="3">
        <f t="shared" si="208"/>
        <v>0</v>
      </c>
      <c r="AC605" s="3">
        <f t="shared" si="209"/>
        <v>324.419080732</v>
      </c>
      <c r="AD605" s="3">
        <f t="shared" si="210"/>
        <v>0</v>
      </c>
      <c r="AE605" s="3">
        <f t="shared" si="211"/>
        <v>0</v>
      </c>
      <c r="AF605" s="3">
        <f t="shared" si="212"/>
        <v>0</v>
      </c>
      <c r="AJ605" s="3">
        <f t="shared" si="219"/>
        <v>0</v>
      </c>
      <c r="AK605" s="3">
        <f t="shared" si="220"/>
        <v>0</v>
      </c>
      <c r="AL605" s="3">
        <f t="shared" si="221"/>
        <v>-33.088811598000007</v>
      </c>
      <c r="AM605" s="3">
        <f t="shared" si="222"/>
        <v>0</v>
      </c>
      <c r="AN605" s="3">
        <f t="shared" si="223"/>
        <v>0</v>
      </c>
    </row>
    <row r="606" spans="1:40" x14ac:dyDescent="0.25">
      <c r="A606" s="5" t="s">
        <v>1095</v>
      </c>
      <c r="B606" s="5" t="s">
        <v>1096</v>
      </c>
      <c r="C606" s="18">
        <v>83.920458927400006</v>
      </c>
      <c r="D606" s="6">
        <v>157.10979086</v>
      </c>
      <c r="E606" s="6">
        <f t="shared" si="224"/>
        <v>73.189331932599998</v>
      </c>
      <c r="F606" s="21">
        <f t="shared" si="225"/>
        <v>0.87212740335364991</v>
      </c>
      <c r="G606" s="20">
        <v>32.246093868199999</v>
      </c>
      <c r="H606" s="20">
        <v>31.7347218269</v>
      </c>
      <c r="I606" s="19">
        <v>66008.221399999995</v>
      </c>
      <c r="K606" s="22">
        <f t="shared" si="213"/>
        <v>0</v>
      </c>
      <c r="L606" s="22">
        <f t="shared" si="214"/>
        <v>0</v>
      </c>
      <c r="M606" s="22">
        <f t="shared" si="215"/>
        <v>73.189331932599998</v>
      </c>
      <c r="N606" s="22">
        <f t="shared" si="216"/>
        <v>0</v>
      </c>
      <c r="O606" s="22">
        <f t="shared" si="217"/>
        <v>0</v>
      </c>
      <c r="P606" s="22">
        <f t="shared" si="218"/>
        <v>0</v>
      </c>
      <c r="S606" s="3">
        <f t="shared" si="201"/>
        <v>0</v>
      </c>
      <c r="T606" s="3">
        <f t="shared" si="202"/>
        <v>0</v>
      </c>
      <c r="U606" s="3">
        <f t="shared" si="203"/>
        <v>83.920458927400006</v>
      </c>
      <c r="V606" s="3">
        <f t="shared" si="204"/>
        <v>0</v>
      </c>
      <c r="W606" s="3">
        <f t="shared" si="205"/>
        <v>0</v>
      </c>
      <c r="X606" s="3">
        <f t="shared" si="206"/>
        <v>0</v>
      </c>
      <c r="AA606" s="3">
        <f t="shared" si="207"/>
        <v>0</v>
      </c>
      <c r="AB606" s="3">
        <f t="shared" si="208"/>
        <v>0</v>
      </c>
      <c r="AC606" s="3">
        <f t="shared" si="209"/>
        <v>157.10979086</v>
      </c>
      <c r="AD606" s="3">
        <f t="shared" si="210"/>
        <v>0</v>
      </c>
      <c r="AE606" s="3">
        <f t="shared" si="211"/>
        <v>0</v>
      </c>
      <c r="AF606" s="3">
        <f t="shared" si="212"/>
        <v>0</v>
      </c>
      <c r="AJ606" s="3">
        <f t="shared" si="219"/>
        <v>0</v>
      </c>
      <c r="AK606" s="3">
        <f t="shared" si="220"/>
        <v>0</v>
      </c>
      <c r="AL606" s="3">
        <f t="shared" si="221"/>
        <v>0</v>
      </c>
      <c r="AM606" s="3">
        <f t="shared" si="222"/>
        <v>0</v>
      </c>
      <c r="AN606" s="3">
        <f t="shared" si="223"/>
        <v>0</v>
      </c>
    </row>
    <row r="607" spans="1:40" x14ac:dyDescent="0.25">
      <c r="A607" s="5" t="s">
        <v>1097</v>
      </c>
      <c r="B607" s="5" t="s">
        <v>1098</v>
      </c>
      <c r="C607" s="18">
        <v>111.98466140399999</v>
      </c>
      <c r="D607" s="6">
        <v>75.724098467800005</v>
      </c>
      <c r="E607" s="6">
        <f t="shared" si="224"/>
        <v>-36.260562936199989</v>
      </c>
      <c r="F607" s="21">
        <f t="shared" si="225"/>
        <v>-0.32379937110659329</v>
      </c>
      <c r="G607" s="20">
        <v>17.109877170899999</v>
      </c>
      <c r="H607" s="20">
        <v>16.9018956026</v>
      </c>
      <c r="I607" s="19">
        <v>35155.942853400004</v>
      </c>
      <c r="K607" s="22">
        <f t="shared" si="213"/>
        <v>0</v>
      </c>
      <c r="L607" s="22">
        <f t="shared" si="214"/>
        <v>-36.260562936199989</v>
      </c>
      <c r="M607" s="22">
        <f t="shared" si="215"/>
        <v>0</v>
      </c>
      <c r="N607" s="22">
        <f t="shared" si="216"/>
        <v>0</v>
      </c>
      <c r="O607" s="22">
        <f t="shared" si="217"/>
        <v>0</v>
      </c>
      <c r="P607" s="22">
        <f t="shared" si="218"/>
        <v>0</v>
      </c>
      <c r="S607" s="3">
        <f t="shared" si="201"/>
        <v>0</v>
      </c>
      <c r="T607" s="3">
        <f t="shared" si="202"/>
        <v>111.98466140399999</v>
      </c>
      <c r="U607" s="3">
        <f t="shared" si="203"/>
        <v>0</v>
      </c>
      <c r="V607" s="3">
        <f t="shared" si="204"/>
        <v>0</v>
      </c>
      <c r="W607" s="3">
        <f t="shared" si="205"/>
        <v>0</v>
      </c>
      <c r="X607" s="3">
        <f t="shared" si="206"/>
        <v>0</v>
      </c>
      <c r="AA607" s="3">
        <f t="shared" si="207"/>
        <v>0</v>
      </c>
      <c r="AB607" s="3">
        <f t="shared" si="208"/>
        <v>75.724098467800005</v>
      </c>
      <c r="AC607" s="3">
        <f t="shared" si="209"/>
        <v>0</v>
      </c>
      <c r="AD607" s="3">
        <f t="shared" si="210"/>
        <v>0</v>
      </c>
      <c r="AE607" s="3">
        <f t="shared" si="211"/>
        <v>0</v>
      </c>
      <c r="AF607" s="3">
        <f t="shared" si="212"/>
        <v>0</v>
      </c>
      <c r="AJ607" s="3">
        <f t="shared" si="219"/>
        <v>0</v>
      </c>
      <c r="AK607" s="3">
        <f t="shared" si="220"/>
        <v>-36.260562936199989</v>
      </c>
      <c r="AL607" s="3">
        <f t="shared" si="221"/>
        <v>-36.260562936199989</v>
      </c>
      <c r="AM607" s="3">
        <f t="shared" si="222"/>
        <v>0</v>
      </c>
      <c r="AN607" s="3">
        <f t="shared" si="223"/>
        <v>-36.260562936199989</v>
      </c>
    </row>
    <row r="608" spans="1:40" x14ac:dyDescent="0.25">
      <c r="A608" s="5" t="s">
        <v>1099</v>
      </c>
      <c r="B608" s="5" t="s">
        <v>1100</v>
      </c>
      <c r="C608" s="18">
        <v>305.49042304</v>
      </c>
      <c r="D608" s="6">
        <v>231.380289664</v>
      </c>
      <c r="E608" s="6">
        <f t="shared" si="224"/>
        <v>-74.110133375999993</v>
      </c>
      <c r="F608" s="21">
        <f t="shared" si="225"/>
        <v>-0.24259396624782648</v>
      </c>
      <c r="G608" s="20">
        <v>10.642330467800001</v>
      </c>
      <c r="H608" s="20">
        <v>8.5736975324099998</v>
      </c>
      <c r="I608" s="19">
        <v>17833.290867399999</v>
      </c>
      <c r="K608" s="22">
        <f t="shared" si="213"/>
        <v>-74.110133375999993</v>
      </c>
      <c r="L608" s="22">
        <f t="shared" si="214"/>
        <v>0</v>
      </c>
      <c r="M608" s="22">
        <f t="shared" si="215"/>
        <v>0</v>
      </c>
      <c r="N608" s="22">
        <f t="shared" si="216"/>
        <v>0</v>
      </c>
      <c r="O608" s="22">
        <f t="shared" si="217"/>
        <v>0</v>
      </c>
      <c r="P608" s="22">
        <f t="shared" si="218"/>
        <v>0</v>
      </c>
      <c r="S608" s="3">
        <f t="shared" si="201"/>
        <v>305.49042304</v>
      </c>
      <c r="T608" s="3">
        <f t="shared" si="202"/>
        <v>0</v>
      </c>
      <c r="U608" s="3">
        <f t="shared" si="203"/>
        <v>0</v>
      </c>
      <c r="V608" s="3">
        <f t="shared" si="204"/>
        <v>0</v>
      </c>
      <c r="W608" s="3">
        <f t="shared" si="205"/>
        <v>0</v>
      </c>
      <c r="X608" s="3">
        <f t="shared" si="206"/>
        <v>0</v>
      </c>
      <c r="AA608" s="3">
        <f t="shared" si="207"/>
        <v>231.380289664</v>
      </c>
      <c r="AB608" s="3">
        <f t="shared" si="208"/>
        <v>0</v>
      </c>
      <c r="AC608" s="3">
        <f t="shared" si="209"/>
        <v>0</v>
      </c>
      <c r="AD608" s="3">
        <f t="shared" si="210"/>
        <v>0</v>
      </c>
      <c r="AE608" s="3">
        <f t="shared" si="211"/>
        <v>0</v>
      </c>
      <c r="AF608" s="3">
        <f t="shared" si="212"/>
        <v>0</v>
      </c>
      <c r="AJ608" s="3">
        <f t="shared" si="219"/>
        <v>-74.110133375999993</v>
      </c>
      <c r="AK608" s="3">
        <f t="shared" si="220"/>
        <v>-74.110133375999993</v>
      </c>
      <c r="AL608" s="3">
        <f t="shared" si="221"/>
        <v>-74.110133375999993</v>
      </c>
      <c r="AM608" s="3">
        <f t="shared" si="222"/>
        <v>-74.110133375999993</v>
      </c>
      <c r="AN608" s="3">
        <f t="shared" si="223"/>
        <v>-74.110133375999993</v>
      </c>
    </row>
    <row r="609" spans="1:40" x14ac:dyDescent="0.25">
      <c r="A609" s="5" t="s">
        <v>1101</v>
      </c>
      <c r="B609" s="5" t="s">
        <v>1102</v>
      </c>
      <c r="C609" s="18">
        <v>592.13768392500003</v>
      </c>
      <c r="D609" s="6">
        <v>748.85085199599996</v>
      </c>
      <c r="E609" s="6">
        <f t="shared" si="224"/>
        <v>156.71316807099993</v>
      </c>
      <c r="F609" s="21">
        <f t="shared" si="225"/>
        <v>0.26465663700412145</v>
      </c>
      <c r="G609" s="20">
        <v>23.2274390816</v>
      </c>
      <c r="H609" s="20">
        <v>21.529428044599999</v>
      </c>
      <c r="I609" s="19">
        <v>44781.2103327</v>
      </c>
      <c r="K609" s="22">
        <f t="shared" si="213"/>
        <v>0</v>
      </c>
      <c r="L609" s="22">
        <f t="shared" si="214"/>
        <v>156.71316807099993</v>
      </c>
      <c r="M609" s="22">
        <f t="shared" si="215"/>
        <v>0</v>
      </c>
      <c r="N609" s="22">
        <f t="shared" si="216"/>
        <v>0</v>
      </c>
      <c r="O609" s="22">
        <f t="shared" si="217"/>
        <v>0</v>
      </c>
      <c r="P609" s="22">
        <f t="shared" si="218"/>
        <v>0</v>
      </c>
      <c r="S609" s="3">
        <f t="shared" si="201"/>
        <v>0</v>
      </c>
      <c r="T609" s="3">
        <f t="shared" si="202"/>
        <v>592.13768392500003</v>
      </c>
      <c r="U609" s="3">
        <f t="shared" si="203"/>
        <v>0</v>
      </c>
      <c r="V609" s="3">
        <f t="shared" si="204"/>
        <v>0</v>
      </c>
      <c r="W609" s="3">
        <f t="shared" si="205"/>
        <v>0</v>
      </c>
      <c r="X609" s="3">
        <f t="shared" si="206"/>
        <v>0</v>
      </c>
      <c r="AA609" s="3">
        <f t="shared" si="207"/>
        <v>0</v>
      </c>
      <c r="AB609" s="3">
        <f t="shared" si="208"/>
        <v>748.85085199599996</v>
      </c>
      <c r="AC609" s="3">
        <f t="shared" si="209"/>
        <v>0</v>
      </c>
      <c r="AD609" s="3">
        <f t="shared" si="210"/>
        <v>0</v>
      </c>
      <c r="AE609" s="3">
        <f t="shared" si="211"/>
        <v>0</v>
      </c>
      <c r="AF609" s="3">
        <f t="shared" si="212"/>
        <v>0</v>
      </c>
      <c r="AJ609" s="3">
        <f t="shared" si="219"/>
        <v>0</v>
      </c>
      <c r="AK609" s="3">
        <f t="shared" si="220"/>
        <v>0</v>
      </c>
      <c r="AL609" s="3">
        <f t="shared" si="221"/>
        <v>156.71316807099993</v>
      </c>
      <c r="AM609" s="3">
        <f t="shared" si="222"/>
        <v>0</v>
      </c>
      <c r="AN609" s="3">
        <f t="shared" si="223"/>
        <v>156.71316807099993</v>
      </c>
    </row>
    <row r="610" spans="1:40" x14ac:dyDescent="0.25">
      <c r="A610" s="5" t="s">
        <v>1103</v>
      </c>
      <c r="B610" s="5" t="s">
        <v>1104</v>
      </c>
      <c r="C610" s="18">
        <v>228.932542426</v>
      </c>
      <c r="D610" s="6">
        <v>228.59041090100001</v>
      </c>
      <c r="E610" s="6">
        <f t="shared" si="224"/>
        <v>-0.342131524999985</v>
      </c>
      <c r="F610" s="21">
        <f t="shared" si="225"/>
        <v>-1.4944643578165624E-3</v>
      </c>
      <c r="G610" s="20">
        <v>31.800717102499998</v>
      </c>
      <c r="H610" s="20">
        <v>32.585477302100003</v>
      </c>
      <c r="I610" s="19">
        <v>67777.792788399995</v>
      </c>
      <c r="K610" s="22">
        <f t="shared" si="213"/>
        <v>0</v>
      </c>
      <c r="L610" s="22">
        <f t="shared" si="214"/>
        <v>0</v>
      </c>
      <c r="M610" s="22">
        <f t="shared" si="215"/>
        <v>-0.342131524999985</v>
      </c>
      <c r="N610" s="22">
        <f t="shared" si="216"/>
        <v>0</v>
      </c>
      <c r="O610" s="22">
        <f t="shared" si="217"/>
        <v>0</v>
      </c>
      <c r="P610" s="22">
        <f t="shared" si="218"/>
        <v>0</v>
      </c>
      <c r="S610" s="3">
        <f t="shared" ref="S610:S673" si="226">IF($I610&lt;25000,$C610,0)</f>
        <v>0</v>
      </c>
      <c r="T610" s="3">
        <f t="shared" ref="T610:T673" si="227">IF(AND(25000&lt;I610, I610&lt;50000),C610,0)</f>
        <v>0</v>
      </c>
      <c r="U610" s="3">
        <f t="shared" ref="U610:U673" si="228">IF(AND(50000&lt;I610,I610&lt;75000),C610,0)</f>
        <v>228.932542426</v>
      </c>
      <c r="V610" s="3">
        <f t="shared" ref="V610:V673" si="229">IF(AND(75000&lt;I610,I610&lt;100000),C610,0)</f>
        <v>0</v>
      </c>
      <c r="W610" s="3">
        <f t="shared" ref="W610:W673" si="230">IF(AND(100000&lt;I610,I610&lt;125000),C610,0)</f>
        <v>0</v>
      </c>
      <c r="X610" s="3">
        <f t="shared" ref="X610:X673" si="231">IF(I610&gt;125000,C610,0)</f>
        <v>0</v>
      </c>
      <c r="AA610" s="3">
        <f t="shared" ref="AA610:AA673" si="232">IF($I610&lt;25000,$D610,0)</f>
        <v>0</v>
      </c>
      <c r="AB610" s="3">
        <f t="shared" ref="AB610:AB673" si="233">IF(AND(25000&lt;I610, I610&lt;50000),D610,0)</f>
        <v>0</v>
      </c>
      <c r="AC610" s="3">
        <f t="shared" ref="AC610:AC673" si="234">IF(AND(50000&lt;I610,I610&lt;75000),D610,0)</f>
        <v>228.59041090100001</v>
      </c>
      <c r="AD610" s="3">
        <f t="shared" ref="AD610:AD673" si="235">IF(AND(75000&lt;I610,I610&lt;100000),D610,0)</f>
        <v>0</v>
      </c>
      <c r="AE610" s="3">
        <f t="shared" ref="AE610:AE673" si="236">IF(AND(100000&lt;I610,I610&lt;125000),D610,0)</f>
        <v>0</v>
      </c>
      <c r="AF610" s="3">
        <f t="shared" ref="AF610:AF673" si="237">IF(I610&gt;125000,D610,0)</f>
        <v>0</v>
      </c>
      <c r="AJ610" s="3">
        <f t="shared" si="219"/>
        <v>0</v>
      </c>
      <c r="AK610" s="3">
        <f t="shared" si="220"/>
        <v>0</v>
      </c>
      <c r="AL610" s="3">
        <f t="shared" si="221"/>
        <v>0</v>
      </c>
      <c r="AM610" s="3">
        <f t="shared" si="222"/>
        <v>0</v>
      </c>
      <c r="AN610" s="3">
        <f t="shared" si="223"/>
        <v>0</v>
      </c>
    </row>
    <row r="611" spans="1:40" x14ac:dyDescent="0.25">
      <c r="A611" s="5" t="s">
        <v>1105</v>
      </c>
      <c r="B611" s="5" t="s">
        <v>1106</v>
      </c>
      <c r="C611" s="18">
        <v>802.49930111599997</v>
      </c>
      <c r="D611" s="6">
        <v>907.04950490299996</v>
      </c>
      <c r="E611" s="6">
        <f t="shared" si="224"/>
        <v>104.55020378699999</v>
      </c>
      <c r="F611" s="21">
        <f t="shared" si="225"/>
        <v>0.13028074123130909</v>
      </c>
      <c r="G611" s="20">
        <v>21.9633796249</v>
      </c>
      <c r="H611" s="20">
        <v>20.620337920200001</v>
      </c>
      <c r="I611" s="19">
        <v>42890.302874000001</v>
      </c>
      <c r="K611" s="22">
        <f t="shared" ref="K611:K674" si="238">IF(I611&lt;26999.99,E611,0)</f>
        <v>0</v>
      </c>
      <c r="L611" s="22">
        <f t="shared" ref="L611:L674" si="239">IF(AND(27000&lt;I611, I611&lt;50000),E611,0)</f>
        <v>104.55020378699999</v>
      </c>
      <c r="M611" s="22">
        <f t="shared" ref="M611:M674" si="240">IF(AND(50000&lt;I611,I611&lt;75000),E611,0)</f>
        <v>0</v>
      </c>
      <c r="N611" s="22">
        <f t="shared" ref="N611:N674" si="241">IF(AND(75000&lt;I611,I611&lt;100000),E611,0)</f>
        <v>0</v>
      </c>
      <c r="O611" s="22">
        <f t="shared" ref="O611:O674" si="242">IF(AND(100000&lt;I611,I611&lt;125000),E611,0)</f>
        <v>0</v>
      </c>
      <c r="P611" s="22">
        <f t="shared" ref="P611:P674" si="243">IF(AND(125000 &lt; I611),E611,0)</f>
        <v>0</v>
      </c>
      <c r="S611" s="3">
        <f t="shared" si="226"/>
        <v>0</v>
      </c>
      <c r="T611" s="3">
        <f t="shared" si="227"/>
        <v>802.49930111599997</v>
      </c>
      <c r="U611" s="3">
        <f t="shared" si="228"/>
        <v>0</v>
      </c>
      <c r="V611" s="3">
        <f t="shared" si="229"/>
        <v>0</v>
      </c>
      <c r="W611" s="3">
        <f t="shared" si="230"/>
        <v>0</v>
      </c>
      <c r="X611" s="3">
        <f t="shared" si="231"/>
        <v>0</v>
      </c>
      <c r="AA611" s="3">
        <f t="shared" si="232"/>
        <v>0</v>
      </c>
      <c r="AB611" s="3">
        <f t="shared" si="233"/>
        <v>907.04950490299996</v>
      </c>
      <c r="AC611" s="3">
        <f t="shared" si="234"/>
        <v>0</v>
      </c>
      <c r="AD611" s="3">
        <f t="shared" si="235"/>
        <v>0</v>
      </c>
      <c r="AE611" s="3">
        <f t="shared" si="236"/>
        <v>0</v>
      </c>
      <c r="AF611" s="3">
        <f t="shared" si="237"/>
        <v>0</v>
      </c>
      <c r="AJ611" s="3">
        <f t="shared" ref="AJ611:AJ674" si="244">IF(I611&lt;27038,E611,0)</f>
        <v>0</v>
      </c>
      <c r="AK611" s="3">
        <f t="shared" ref="AK611:AK674" si="245">IF(I611&lt;42556,E611,0)</f>
        <v>0</v>
      </c>
      <c r="AL611" s="3">
        <f t="shared" ref="AL611:AL674" si="246">IF(I611&lt;57937,E611,0)</f>
        <v>104.55020378699999</v>
      </c>
      <c r="AM611" s="3">
        <f t="shared" ref="AM611:AM674" si="247">IF(I611&lt;34962,E611,0)</f>
        <v>0</v>
      </c>
      <c r="AN611" s="3">
        <f t="shared" ref="AN611:AN674" si="248">IF(I611&lt;50824,E611,0)</f>
        <v>104.55020378699999</v>
      </c>
    </row>
    <row r="612" spans="1:40" x14ac:dyDescent="0.25">
      <c r="A612" s="5" t="s">
        <v>1107</v>
      </c>
      <c r="B612" s="5" t="s">
        <v>1108</v>
      </c>
      <c r="C612" s="18">
        <v>66.0081306891</v>
      </c>
      <c r="D612" s="6">
        <v>80.396538088599996</v>
      </c>
      <c r="E612" s="6">
        <f t="shared" si="224"/>
        <v>14.388407399499997</v>
      </c>
      <c r="F612" s="21">
        <f t="shared" si="225"/>
        <v>0.21797931935491049</v>
      </c>
      <c r="G612" s="20">
        <v>14.9002108163</v>
      </c>
      <c r="H612" s="20">
        <v>13.598333933199999</v>
      </c>
      <c r="I612" s="19">
        <v>28284.534581100001</v>
      </c>
      <c r="K612" s="22">
        <f t="shared" si="238"/>
        <v>0</v>
      </c>
      <c r="L612" s="22">
        <f t="shared" si="239"/>
        <v>14.388407399499997</v>
      </c>
      <c r="M612" s="22">
        <f t="shared" si="240"/>
        <v>0</v>
      </c>
      <c r="N612" s="22">
        <f t="shared" si="241"/>
        <v>0</v>
      </c>
      <c r="O612" s="22">
        <f t="shared" si="242"/>
        <v>0</v>
      </c>
      <c r="P612" s="22">
        <f t="shared" si="243"/>
        <v>0</v>
      </c>
      <c r="S612" s="3">
        <f t="shared" si="226"/>
        <v>0</v>
      </c>
      <c r="T612" s="3">
        <f t="shared" si="227"/>
        <v>66.0081306891</v>
      </c>
      <c r="U612" s="3">
        <f t="shared" si="228"/>
        <v>0</v>
      </c>
      <c r="V612" s="3">
        <f t="shared" si="229"/>
        <v>0</v>
      </c>
      <c r="W612" s="3">
        <f t="shared" si="230"/>
        <v>0</v>
      </c>
      <c r="X612" s="3">
        <f t="shared" si="231"/>
        <v>0</v>
      </c>
      <c r="AA612" s="3">
        <f t="shared" si="232"/>
        <v>0</v>
      </c>
      <c r="AB612" s="3">
        <f t="shared" si="233"/>
        <v>80.396538088599996</v>
      </c>
      <c r="AC612" s="3">
        <f t="shared" si="234"/>
        <v>0</v>
      </c>
      <c r="AD612" s="3">
        <f t="shared" si="235"/>
        <v>0</v>
      </c>
      <c r="AE612" s="3">
        <f t="shared" si="236"/>
        <v>0</v>
      </c>
      <c r="AF612" s="3">
        <f t="shared" si="237"/>
        <v>0</v>
      </c>
      <c r="AJ612" s="3">
        <f t="shared" si="244"/>
        <v>0</v>
      </c>
      <c r="AK612" s="3">
        <f t="shared" si="245"/>
        <v>14.388407399499997</v>
      </c>
      <c r="AL612" s="3">
        <f t="shared" si="246"/>
        <v>14.388407399499997</v>
      </c>
      <c r="AM612" s="3">
        <f t="shared" si="247"/>
        <v>14.388407399499997</v>
      </c>
      <c r="AN612" s="3">
        <f t="shared" si="248"/>
        <v>14.388407399499997</v>
      </c>
    </row>
    <row r="613" spans="1:40" x14ac:dyDescent="0.25">
      <c r="A613" s="5" t="s">
        <v>1109</v>
      </c>
      <c r="B613" s="5" t="s">
        <v>1110</v>
      </c>
      <c r="C613" s="18">
        <v>3629.8808558300002</v>
      </c>
      <c r="D613" s="6">
        <v>4410.4959684900005</v>
      </c>
      <c r="E613" s="6">
        <f t="shared" ref="E613:E676" si="249">(D613-C613)</f>
        <v>780.61511266000025</v>
      </c>
      <c r="F613" s="21">
        <f t="shared" ref="F613:F676" si="250">E613/C613</f>
        <v>0.2150525440542336</v>
      </c>
      <c r="G613" s="20">
        <v>21.802709421199999</v>
      </c>
      <c r="H613" s="20">
        <v>20.022622045799999</v>
      </c>
      <c r="I613" s="19">
        <v>41647.0538552</v>
      </c>
      <c r="K613" s="22">
        <f t="shared" si="238"/>
        <v>0</v>
      </c>
      <c r="L613" s="22">
        <f t="shared" si="239"/>
        <v>780.61511266000025</v>
      </c>
      <c r="M613" s="22">
        <f t="shared" si="240"/>
        <v>0</v>
      </c>
      <c r="N613" s="22">
        <f t="shared" si="241"/>
        <v>0</v>
      </c>
      <c r="O613" s="22">
        <f t="shared" si="242"/>
        <v>0</v>
      </c>
      <c r="P613" s="22">
        <f t="shared" si="243"/>
        <v>0</v>
      </c>
      <c r="S613" s="3">
        <f t="shared" si="226"/>
        <v>0</v>
      </c>
      <c r="T613" s="3">
        <f t="shared" si="227"/>
        <v>3629.8808558300002</v>
      </c>
      <c r="U613" s="3">
        <f t="shared" si="228"/>
        <v>0</v>
      </c>
      <c r="V613" s="3">
        <f t="shared" si="229"/>
        <v>0</v>
      </c>
      <c r="W613" s="3">
        <f t="shared" si="230"/>
        <v>0</v>
      </c>
      <c r="X613" s="3">
        <f t="shared" si="231"/>
        <v>0</v>
      </c>
      <c r="AA613" s="3">
        <f t="shared" si="232"/>
        <v>0</v>
      </c>
      <c r="AB613" s="3">
        <f t="shared" si="233"/>
        <v>4410.4959684900005</v>
      </c>
      <c r="AC613" s="3">
        <f t="shared" si="234"/>
        <v>0</v>
      </c>
      <c r="AD613" s="3">
        <f t="shared" si="235"/>
        <v>0</v>
      </c>
      <c r="AE613" s="3">
        <f t="shared" si="236"/>
        <v>0</v>
      </c>
      <c r="AF613" s="3">
        <f t="shared" si="237"/>
        <v>0</v>
      </c>
      <c r="AJ613" s="3">
        <f t="shared" si="244"/>
        <v>0</v>
      </c>
      <c r="AK613" s="3">
        <f t="shared" si="245"/>
        <v>780.61511266000025</v>
      </c>
      <c r="AL613" s="3">
        <f t="shared" si="246"/>
        <v>780.61511266000025</v>
      </c>
      <c r="AM613" s="3">
        <f t="shared" si="247"/>
        <v>0</v>
      </c>
      <c r="AN613" s="3">
        <f t="shared" si="248"/>
        <v>780.61511266000025</v>
      </c>
    </row>
    <row r="614" spans="1:40" x14ac:dyDescent="0.25">
      <c r="A614" s="5" t="s">
        <v>1111</v>
      </c>
      <c r="B614" s="5" t="s">
        <v>1112</v>
      </c>
      <c r="C614" s="18">
        <v>952.441076404</v>
      </c>
      <c r="D614" s="6">
        <v>1233.4808913899999</v>
      </c>
      <c r="E614" s="6">
        <f t="shared" si="249"/>
        <v>281.0398149859999</v>
      </c>
      <c r="F614" s="21">
        <f t="shared" si="250"/>
        <v>0.29507317769943631</v>
      </c>
      <c r="G614" s="20">
        <v>21.719170185999999</v>
      </c>
      <c r="H614" s="20">
        <v>21.5479983094</v>
      </c>
      <c r="I614" s="19">
        <v>44819.836483500003</v>
      </c>
      <c r="K614" s="22">
        <f t="shared" si="238"/>
        <v>0</v>
      </c>
      <c r="L614" s="22">
        <f t="shared" si="239"/>
        <v>281.0398149859999</v>
      </c>
      <c r="M614" s="22">
        <f t="shared" si="240"/>
        <v>0</v>
      </c>
      <c r="N614" s="22">
        <f t="shared" si="241"/>
        <v>0</v>
      </c>
      <c r="O614" s="22">
        <f t="shared" si="242"/>
        <v>0</v>
      </c>
      <c r="P614" s="22">
        <f t="shared" si="243"/>
        <v>0</v>
      </c>
      <c r="S614" s="3">
        <f t="shared" si="226"/>
        <v>0</v>
      </c>
      <c r="T614" s="3">
        <f t="shared" si="227"/>
        <v>952.441076404</v>
      </c>
      <c r="U614" s="3">
        <f t="shared" si="228"/>
        <v>0</v>
      </c>
      <c r="V614" s="3">
        <f t="shared" si="229"/>
        <v>0</v>
      </c>
      <c r="W614" s="3">
        <f t="shared" si="230"/>
        <v>0</v>
      </c>
      <c r="X614" s="3">
        <f t="shared" si="231"/>
        <v>0</v>
      </c>
      <c r="AA614" s="3">
        <f t="shared" si="232"/>
        <v>0</v>
      </c>
      <c r="AB614" s="3">
        <f t="shared" si="233"/>
        <v>1233.4808913899999</v>
      </c>
      <c r="AC614" s="3">
        <f t="shared" si="234"/>
        <v>0</v>
      </c>
      <c r="AD614" s="3">
        <f t="shared" si="235"/>
        <v>0</v>
      </c>
      <c r="AE614" s="3">
        <f t="shared" si="236"/>
        <v>0</v>
      </c>
      <c r="AF614" s="3">
        <f t="shared" si="237"/>
        <v>0</v>
      </c>
      <c r="AJ614" s="3">
        <f t="shared" si="244"/>
        <v>0</v>
      </c>
      <c r="AK614" s="3">
        <f t="shared" si="245"/>
        <v>0</v>
      </c>
      <c r="AL614" s="3">
        <f t="shared" si="246"/>
        <v>281.0398149859999</v>
      </c>
      <c r="AM614" s="3">
        <f t="shared" si="247"/>
        <v>0</v>
      </c>
      <c r="AN614" s="3">
        <f t="shared" si="248"/>
        <v>281.0398149859999</v>
      </c>
    </row>
    <row r="615" spans="1:40" x14ac:dyDescent="0.25">
      <c r="A615" s="5" t="s">
        <v>1113</v>
      </c>
      <c r="B615" s="5" t="s">
        <v>1114</v>
      </c>
      <c r="C615" s="18">
        <v>65.985804916600003</v>
      </c>
      <c r="D615" s="6">
        <v>105.01208180099999</v>
      </c>
      <c r="E615" s="6">
        <f t="shared" si="249"/>
        <v>39.026276884399991</v>
      </c>
      <c r="F615" s="21">
        <f t="shared" si="250"/>
        <v>0.59143442947654601</v>
      </c>
      <c r="G615" s="20">
        <v>16.960675859399998</v>
      </c>
      <c r="H615" s="20">
        <v>14.6139832062</v>
      </c>
      <c r="I615" s="19">
        <v>30397.0850689</v>
      </c>
      <c r="K615" s="22">
        <f t="shared" si="238"/>
        <v>0</v>
      </c>
      <c r="L615" s="22">
        <f t="shared" si="239"/>
        <v>39.026276884399991</v>
      </c>
      <c r="M615" s="22">
        <f t="shared" si="240"/>
        <v>0</v>
      </c>
      <c r="N615" s="22">
        <f t="shared" si="241"/>
        <v>0</v>
      </c>
      <c r="O615" s="22">
        <f t="shared" si="242"/>
        <v>0</v>
      </c>
      <c r="P615" s="22">
        <f t="shared" si="243"/>
        <v>0</v>
      </c>
      <c r="S615" s="3">
        <f t="shared" si="226"/>
        <v>0</v>
      </c>
      <c r="T615" s="3">
        <f t="shared" si="227"/>
        <v>65.985804916600003</v>
      </c>
      <c r="U615" s="3">
        <f t="shared" si="228"/>
        <v>0</v>
      </c>
      <c r="V615" s="3">
        <f t="shared" si="229"/>
        <v>0</v>
      </c>
      <c r="W615" s="3">
        <f t="shared" si="230"/>
        <v>0</v>
      </c>
      <c r="X615" s="3">
        <f t="shared" si="231"/>
        <v>0</v>
      </c>
      <c r="AA615" s="3">
        <f t="shared" si="232"/>
        <v>0</v>
      </c>
      <c r="AB615" s="3">
        <f t="shared" si="233"/>
        <v>105.01208180099999</v>
      </c>
      <c r="AC615" s="3">
        <f t="shared" si="234"/>
        <v>0</v>
      </c>
      <c r="AD615" s="3">
        <f t="shared" si="235"/>
        <v>0</v>
      </c>
      <c r="AE615" s="3">
        <f t="shared" si="236"/>
        <v>0</v>
      </c>
      <c r="AF615" s="3">
        <f t="shared" si="237"/>
        <v>0</v>
      </c>
      <c r="AJ615" s="3">
        <f t="shared" si="244"/>
        <v>0</v>
      </c>
      <c r="AK615" s="3">
        <f t="shared" si="245"/>
        <v>39.026276884399991</v>
      </c>
      <c r="AL615" s="3">
        <f t="shared" si="246"/>
        <v>39.026276884399991</v>
      </c>
      <c r="AM615" s="3">
        <f t="shared" si="247"/>
        <v>39.026276884399991</v>
      </c>
      <c r="AN615" s="3">
        <f t="shared" si="248"/>
        <v>39.026276884399991</v>
      </c>
    </row>
    <row r="616" spans="1:40" x14ac:dyDescent="0.25">
      <c r="A616" s="5" t="s">
        <v>1115</v>
      </c>
      <c r="B616" s="5" t="s">
        <v>1116</v>
      </c>
      <c r="C616" s="18">
        <v>581.97139019999997</v>
      </c>
      <c r="D616" s="6">
        <v>771.41093074800006</v>
      </c>
      <c r="E616" s="6">
        <f t="shared" si="249"/>
        <v>189.43954054800008</v>
      </c>
      <c r="F616" s="21">
        <f t="shared" si="250"/>
        <v>0.32551349385559553</v>
      </c>
      <c r="G616" s="20">
        <v>21.6000983132</v>
      </c>
      <c r="H616" s="20">
        <v>20.113677877600001</v>
      </c>
      <c r="I616" s="19">
        <v>41836.449985300002</v>
      </c>
      <c r="K616" s="22">
        <f t="shared" si="238"/>
        <v>0</v>
      </c>
      <c r="L616" s="22">
        <f t="shared" si="239"/>
        <v>189.43954054800008</v>
      </c>
      <c r="M616" s="22">
        <f t="shared" si="240"/>
        <v>0</v>
      </c>
      <c r="N616" s="22">
        <f t="shared" si="241"/>
        <v>0</v>
      </c>
      <c r="O616" s="22">
        <f t="shared" si="242"/>
        <v>0</v>
      </c>
      <c r="P616" s="22">
        <f t="shared" si="243"/>
        <v>0</v>
      </c>
      <c r="S616" s="3">
        <f t="shared" si="226"/>
        <v>0</v>
      </c>
      <c r="T616" s="3">
        <f t="shared" si="227"/>
        <v>581.97139019999997</v>
      </c>
      <c r="U616" s="3">
        <f t="shared" si="228"/>
        <v>0</v>
      </c>
      <c r="V616" s="3">
        <f t="shared" si="229"/>
        <v>0</v>
      </c>
      <c r="W616" s="3">
        <f t="shared" si="230"/>
        <v>0</v>
      </c>
      <c r="X616" s="3">
        <f t="shared" si="231"/>
        <v>0</v>
      </c>
      <c r="AA616" s="3">
        <f t="shared" si="232"/>
        <v>0</v>
      </c>
      <c r="AB616" s="3">
        <f t="shared" si="233"/>
        <v>771.41093074800006</v>
      </c>
      <c r="AC616" s="3">
        <f t="shared" si="234"/>
        <v>0</v>
      </c>
      <c r="AD616" s="3">
        <f t="shared" si="235"/>
        <v>0</v>
      </c>
      <c r="AE616" s="3">
        <f t="shared" si="236"/>
        <v>0</v>
      </c>
      <c r="AF616" s="3">
        <f t="shared" si="237"/>
        <v>0</v>
      </c>
      <c r="AJ616" s="3">
        <f t="shared" si="244"/>
        <v>0</v>
      </c>
      <c r="AK616" s="3">
        <f t="shared" si="245"/>
        <v>189.43954054800008</v>
      </c>
      <c r="AL616" s="3">
        <f t="shared" si="246"/>
        <v>189.43954054800008</v>
      </c>
      <c r="AM616" s="3">
        <f t="shared" si="247"/>
        <v>0</v>
      </c>
      <c r="AN616" s="3">
        <f t="shared" si="248"/>
        <v>189.43954054800008</v>
      </c>
    </row>
    <row r="617" spans="1:40" x14ac:dyDescent="0.25">
      <c r="A617" s="5" t="s">
        <v>1117</v>
      </c>
      <c r="B617" s="5" t="s">
        <v>1118</v>
      </c>
      <c r="C617" s="18">
        <v>45.912089377599997</v>
      </c>
      <c r="D617" s="6">
        <v>169.38525063099999</v>
      </c>
      <c r="E617" s="6">
        <f t="shared" si="249"/>
        <v>123.47316125339999</v>
      </c>
      <c r="F617" s="21">
        <f t="shared" si="250"/>
        <v>2.6893387542855147</v>
      </c>
      <c r="G617" s="20">
        <v>18.943435039099999</v>
      </c>
      <c r="H617" s="20">
        <v>19.227755780700001</v>
      </c>
      <c r="I617" s="19">
        <v>39993.732023999997</v>
      </c>
      <c r="K617" s="22">
        <f t="shared" si="238"/>
        <v>0</v>
      </c>
      <c r="L617" s="22">
        <f t="shared" si="239"/>
        <v>123.47316125339999</v>
      </c>
      <c r="M617" s="22">
        <f t="shared" si="240"/>
        <v>0</v>
      </c>
      <c r="N617" s="22">
        <f t="shared" si="241"/>
        <v>0</v>
      </c>
      <c r="O617" s="22">
        <f t="shared" si="242"/>
        <v>0</v>
      </c>
      <c r="P617" s="22">
        <f t="shared" si="243"/>
        <v>0</v>
      </c>
      <c r="S617" s="3">
        <f t="shared" si="226"/>
        <v>0</v>
      </c>
      <c r="T617" s="3">
        <f t="shared" si="227"/>
        <v>45.912089377599997</v>
      </c>
      <c r="U617" s="3">
        <f t="shared" si="228"/>
        <v>0</v>
      </c>
      <c r="V617" s="3">
        <f t="shared" si="229"/>
        <v>0</v>
      </c>
      <c r="W617" s="3">
        <f t="shared" si="230"/>
        <v>0</v>
      </c>
      <c r="X617" s="3">
        <f t="shared" si="231"/>
        <v>0</v>
      </c>
      <c r="AA617" s="3">
        <f t="shared" si="232"/>
        <v>0</v>
      </c>
      <c r="AB617" s="3">
        <f t="shared" si="233"/>
        <v>169.38525063099999</v>
      </c>
      <c r="AC617" s="3">
        <f t="shared" si="234"/>
        <v>0</v>
      </c>
      <c r="AD617" s="3">
        <f t="shared" si="235"/>
        <v>0</v>
      </c>
      <c r="AE617" s="3">
        <f t="shared" si="236"/>
        <v>0</v>
      </c>
      <c r="AF617" s="3">
        <f t="shared" si="237"/>
        <v>0</v>
      </c>
      <c r="AJ617" s="3">
        <f t="shared" si="244"/>
        <v>0</v>
      </c>
      <c r="AK617" s="3">
        <f t="shared" si="245"/>
        <v>123.47316125339999</v>
      </c>
      <c r="AL617" s="3">
        <f t="shared" si="246"/>
        <v>123.47316125339999</v>
      </c>
      <c r="AM617" s="3">
        <f t="shared" si="247"/>
        <v>0</v>
      </c>
      <c r="AN617" s="3">
        <f t="shared" si="248"/>
        <v>123.47316125339999</v>
      </c>
    </row>
    <row r="618" spans="1:40" x14ac:dyDescent="0.25">
      <c r="A618" s="5" t="s">
        <v>1119</v>
      </c>
      <c r="B618" s="5" t="s">
        <v>1120</v>
      </c>
      <c r="C618" s="18">
        <v>140.140435328</v>
      </c>
      <c r="D618" s="6">
        <v>164.5644092</v>
      </c>
      <c r="E618" s="6">
        <f t="shared" si="249"/>
        <v>24.423973872000005</v>
      </c>
      <c r="F618" s="21">
        <f t="shared" si="250"/>
        <v>0.17428213216860264</v>
      </c>
      <c r="G618" s="20">
        <v>22.1473506056</v>
      </c>
      <c r="H618" s="20">
        <v>23.4146581179</v>
      </c>
      <c r="I618" s="19">
        <v>48702.4888852</v>
      </c>
      <c r="K618" s="22">
        <f t="shared" si="238"/>
        <v>0</v>
      </c>
      <c r="L618" s="22">
        <f t="shared" si="239"/>
        <v>24.423973872000005</v>
      </c>
      <c r="M618" s="22">
        <f t="shared" si="240"/>
        <v>0</v>
      </c>
      <c r="N618" s="22">
        <f t="shared" si="241"/>
        <v>0</v>
      </c>
      <c r="O618" s="22">
        <f t="shared" si="242"/>
        <v>0</v>
      </c>
      <c r="P618" s="22">
        <f t="shared" si="243"/>
        <v>0</v>
      </c>
      <c r="S618" s="3">
        <f t="shared" si="226"/>
        <v>0</v>
      </c>
      <c r="T618" s="3">
        <f t="shared" si="227"/>
        <v>140.140435328</v>
      </c>
      <c r="U618" s="3">
        <f t="shared" si="228"/>
        <v>0</v>
      </c>
      <c r="V618" s="3">
        <f t="shared" si="229"/>
        <v>0</v>
      </c>
      <c r="W618" s="3">
        <f t="shared" si="230"/>
        <v>0</v>
      </c>
      <c r="X618" s="3">
        <f t="shared" si="231"/>
        <v>0</v>
      </c>
      <c r="AA618" s="3">
        <f t="shared" si="232"/>
        <v>0</v>
      </c>
      <c r="AB618" s="3">
        <f t="shared" si="233"/>
        <v>164.5644092</v>
      </c>
      <c r="AC618" s="3">
        <f t="shared" si="234"/>
        <v>0</v>
      </c>
      <c r="AD618" s="3">
        <f t="shared" si="235"/>
        <v>0</v>
      </c>
      <c r="AE618" s="3">
        <f t="shared" si="236"/>
        <v>0</v>
      </c>
      <c r="AF618" s="3">
        <f t="shared" si="237"/>
        <v>0</v>
      </c>
      <c r="AJ618" s="3">
        <f t="shared" si="244"/>
        <v>0</v>
      </c>
      <c r="AK618" s="3">
        <f t="shared" si="245"/>
        <v>0</v>
      </c>
      <c r="AL618" s="3">
        <f t="shared" si="246"/>
        <v>24.423973872000005</v>
      </c>
      <c r="AM618" s="3">
        <f t="shared" si="247"/>
        <v>0</v>
      </c>
      <c r="AN618" s="3">
        <f t="shared" si="248"/>
        <v>24.423973872000005</v>
      </c>
    </row>
    <row r="619" spans="1:40" x14ac:dyDescent="0.25">
      <c r="A619" s="5" t="s">
        <v>1121</v>
      </c>
      <c r="B619" s="5" t="s">
        <v>1122</v>
      </c>
      <c r="C619" s="18">
        <v>183.252766772</v>
      </c>
      <c r="D619" s="6">
        <v>206.891695244</v>
      </c>
      <c r="E619" s="6">
        <f t="shared" si="249"/>
        <v>23.638928472000003</v>
      </c>
      <c r="F619" s="21">
        <f t="shared" si="250"/>
        <v>0.12899629778256586</v>
      </c>
      <c r="G619" s="20">
        <v>16.699470708100002</v>
      </c>
      <c r="H619" s="20">
        <v>14.7655918096</v>
      </c>
      <c r="I619" s="19">
        <v>30712.430963999999</v>
      </c>
      <c r="K619" s="22">
        <f t="shared" si="238"/>
        <v>0</v>
      </c>
      <c r="L619" s="22">
        <f t="shared" si="239"/>
        <v>23.638928472000003</v>
      </c>
      <c r="M619" s="22">
        <f t="shared" si="240"/>
        <v>0</v>
      </c>
      <c r="N619" s="22">
        <f t="shared" si="241"/>
        <v>0</v>
      </c>
      <c r="O619" s="22">
        <f t="shared" si="242"/>
        <v>0</v>
      </c>
      <c r="P619" s="22">
        <f t="shared" si="243"/>
        <v>0</v>
      </c>
      <c r="S619" s="3">
        <f t="shared" si="226"/>
        <v>0</v>
      </c>
      <c r="T619" s="3">
        <f t="shared" si="227"/>
        <v>183.252766772</v>
      </c>
      <c r="U619" s="3">
        <f t="shared" si="228"/>
        <v>0</v>
      </c>
      <c r="V619" s="3">
        <f t="shared" si="229"/>
        <v>0</v>
      </c>
      <c r="W619" s="3">
        <f t="shared" si="230"/>
        <v>0</v>
      </c>
      <c r="X619" s="3">
        <f t="shared" si="231"/>
        <v>0</v>
      </c>
      <c r="AA619" s="3">
        <f t="shared" si="232"/>
        <v>0</v>
      </c>
      <c r="AB619" s="3">
        <f t="shared" si="233"/>
        <v>206.891695244</v>
      </c>
      <c r="AC619" s="3">
        <f t="shared" si="234"/>
        <v>0</v>
      </c>
      <c r="AD619" s="3">
        <f t="shared" si="235"/>
        <v>0</v>
      </c>
      <c r="AE619" s="3">
        <f t="shared" si="236"/>
        <v>0</v>
      </c>
      <c r="AF619" s="3">
        <f t="shared" si="237"/>
        <v>0</v>
      </c>
      <c r="AJ619" s="3">
        <f t="shared" si="244"/>
        <v>0</v>
      </c>
      <c r="AK619" s="3">
        <f t="shared" si="245"/>
        <v>23.638928472000003</v>
      </c>
      <c r="AL619" s="3">
        <f t="shared" si="246"/>
        <v>23.638928472000003</v>
      </c>
      <c r="AM619" s="3">
        <f t="shared" si="247"/>
        <v>23.638928472000003</v>
      </c>
      <c r="AN619" s="3">
        <f t="shared" si="248"/>
        <v>23.638928472000003</v>
      </c>
    </row>
    <row r="620" spans="1:40" x14ac:dyDescent="0.25">
      <c r="A620" s="5" t="s">
        <v>1123</v>
      </c>
      <c r="B620" s="5" t="s">
        <v>1124</v>
      </c>
      <c r="C620" s="18">
        <v>227.245052109</v>
      </c>
      <c r="D620" s="6">
        <v>314.552960176</v>
      </c>
      <c r="E620" s="6">
        <f t="shared" si="249"/>
        <v>87.307908067</v>
      </c>
      <c r="F620" s="21">
        <f t="shared" si="250"/>
        <v>0.38420157999797516</v>
      </c>
      <c r="G620" s="20">
        <v>16.350155506899998</v>
      </c>
      <c r="H620" s="20">
        <v>15.0496140843</v>
      </c>
      <c r="I620" s="19">
        <v>31303.197295400001</v>
      </c>
      <c r="K620" s="22">
        <f t="shared" si="238"/>
        <v>0</v>
      </c>
      <c r="L620" s="22">
        <f t="shared" si="239"/>
        <v>87.307908067</v>
      </c>
      <c r="M620" s="22">
        <f t="shared" si="240"/>
        <v>0</v>
      </c>
      <c r="N620" s="22">
        <f t="shared" si="241"/>
        <v>0</v>
      </c>
      <c r="O620" s="22">
        <f t="shared" si="242"/>
        <v>0</v>
      </c>
      <c r="P620" s="22">
        <f t="shared" si="243"/>
        <v>0</v>
      </c>
      <c r="S620" s="3">
        <f t="shared" si="226"/>
        <v>0</v>
      </c>
      <c r="T620" s="3">
        <f t="shared" si="227"/>
        <v>227.245052109</v>
      </c>
      <c r="U620" s="3">
        <f t="shared" si="228"/>
        <v>0</v>
      </c>
      <c r="V620" s="3">
        <f t="shared" si="229"/>
        <v>0</v>
      </c>
      <c r="W620" s="3">
        <f t="shared" si="230"/>
        <v>0</v>
      </c>
      <c r="X620" s="3">
        <f t="shared" si="231"/>
        <v>0</v>
      </c>
      <c r="AA620" s="3">
        <f t="shared" si="232"/>
        <v>0</v>
      </c>
      <c r="AB620" s="3">
        <f t="shared" si="233"/>
        <v>314.552960176</v>
      </c>
      <c r="AC620" s="3">
        <f t="shared" si="234"/>
        <v>0</v>
      </c>
      <c r="AD620" s="3">
        <f t="shared" si="235"/>
        <v>0</v>
      </c>
      <c r="AE620" s="3">
        <f t="shared" si="236"/>
        <v>0</v>
      </c>
      <c r="AF620" s="3">
        <f t="shared" si="237"/>
        <v>0</v>
      </c>
      <c r="AJ620" s="3">
        <f t="shared" si="244"/>
        <v>0</v>
      </c>
      <c r="AK620" s="3">
        <f t="shared" si="245"/>
        <v>87.307908067</v>
      </c>
      <c r="AL620" s="3">
        <f t="shared" si="246"/>
        <v>87.307908067</v>
      </c>
      <c r="AM620" s="3">
        <f t="shared" si="247"/>
        <v>87.307908067</v>
      </c>
      <c r="AN620" s="3">
        <f t="shared" si="248"/>
        <v>87.307908067</v>
      </c>
    </row>
    <row r="621" spans="1:40" x14ac:dyDescent="0.25">
      <c r="A621" s="5" t="s">
        <v>1125</v>
      </c>
      <c r="B621" s="5" t="s">
        <v>1126</v>
      </c>
      <c r="C621" s="18">
        <v>26.047913448500001</v>
      </c>
      <c r="D621" s="6">
        <v>35.5647495471</v>
      </c>
      <c r="E621" s="6">
        <f t="shared" si="249"/>
        <v>9.5168360985999989</v>
      </c>
      <c r="F621" s="21">
        <f t="shared" si="250"/>
        <v>0.36535886520876154</v>
      </c>
      <c r="G621" s="20">
        <v>9.5946250364499992</v>
      </c>
      <c r="H621" s="20">
        <v>9.0750771023500008</v>
      </c>
      <c r="I621" s="19">
        <v>18876.160372900002</v>
      </c>
      <c r="K621" s="22">
        <f t="shared" si="238"/>
        <v>9.5168360985999989</v>
      </c>
      <c r="L621" s="22">
        <f t="shared" si="239"/>
        <v>0</v>
      </c>
      <c r="M621" s="22">
        <f t="shared" si="240"/>
        <v>0</v>
      </c>
      <c r="N621" s="22">
        <f t="shared" si="241"/>
        <v>0</v>
      </c>
      <c r="O621" s="22">
        <f t="shared" si="242"/>
        <v>0</v>
      </c>
      <c r="P621" s="22">
        <f t="shared" si="243"/>
        <v>0</v>
      </c>
      <c r="S621" s="3">
        <f t="shared" si="226"/>
        <v>26.047913448500001</v>
      </c>
      <c r="T621" s="3">
        <f t="shared" si="227"/>
        <v>0</v>
      </c>
      <c r="U621" s="3">
        <f t="shared" si="228"/>
        <v>0</v>
      </c>
      <c r="V621" s="3">
        <f t="shared" si="229"/>
        <v>0</v>
      </c>
      <c r="W621" s="3">
        <f t="shared" si="230"/>
        <v>0</v>
      </c>
      <c r="X621" s="3">
        <f t="shared" si="231"/>
        <v>0</v>
      </c>
      <c r="AA621" s="3">
        <f t="shared" si="232"/>
        <v>35.5647495471</v>
      </c>
      <c r="AB621" s="3">
        <f t="shared" si="233"/>
        <v>0</v>
      </c>
      <c r="AC621" s="3">
        <f t="shared" si="234"/>
        <v>0</v>
      </c>
      <c r="AD621" s="3">
        <f t="shared" si="235"/>
        <v>0</v>
      </c>
      <c r="AE621" s="3">
        <f t="shared" si="236"/>
        <v>0</v>
      </c>
      <c r="AF621" s="3">
        <f t="shared" si="237"/>
        <v>0</v>
      </c>
      <c r="AJ621" s="3">
        <f t="shared" si="244"/>
        <v>9.5168360985999989</v>
      </c>
      <c r="AK621" s="3">
        <f t="shared" si="245"/>
        <v>9.5168360985999989</v>
      </c>
      <c r="AL621" s="3">
        <f t="shared" si="246"/>
        <v>9.5168360985999989</v>
      </c>
      <c r="AM621" s="3">
        <f t="shared" si="247"/>
        <v>9.5168360985999989</v>
      </c>
      <c r="AN621" s="3">
        <f t="shared" si="248"/>
        <v>9.5168360985999989</v>
      </c>
    </row>
    <row r="622" spans="1:40" x14ac:dyDescent="0.25">
      <c r="A622" s="5" t="s">
        <v>1127</v>
      </c>
      <c r="B622" s="5" t="s">
        <v>1128</v>
      </c>
      <c r="C622" s="18">
        <v>38.309953280199998</v>
      </c>
      <c r="D622" s="6">
        <v>47.468186058100002</v>
      </c>
      <c r="E622" s="6">
        <f t="shared" si="249"/>
        <v>9.1582327779000039</v>
      </c>
      <c r="F622" s="21">
        <f t="shared" si="250"/>
        <v>0.23905622413362007</v>
      </c>
      <c r="G622" s="20">
        <v>17.258805310700001</v>
      </c>
      <c r="H622" s="20">
        <v>17.073552624800001</v>
      </c>
      <c r="I622" s="19">
        <v>35512.989459600001</v>
      </c>
      <c r="K622" s="22">
        <f t="shared" si="238"/>
        <v>0</v>
      </c>
      <c r="L622" s="22">
        <f t="shared" si="239"/>
        <v>9.1582327779000039</v>
      </c>
      <c r="M622" s="22">
        <f t="shared" si="240"/>
        <v>0</v>
      </c>
      <c r="N622" s="22">
        <f t="shared" si="241"/>
        <v>0</v>
      </c>
      <c r="O622" s="22">
        <f t="shared" si="242"/>
        <v>0</v>
      </c>
      <c r="P622" s="22">
        <f t="shared" si="243"/>
        <v>0</v>
      </c>
      <c r="S622" s="3">
        <f t="shared" si="226"/>
        <v>0</v>
      </c>
      <c r="T622" s="3">
        <f t="shared" si="227"/>
        <v>38.309953280199998</v>
      </c>
      <c r="U622" s="3">
        <f t="shared" si="228"/>
        <v>0</v>
      </c>
      <c r="V622" s="3">
        <f t="shared" si="229"/>
        <v>0</v>
      </c>
      <c r="W622" s="3">
        <f t="shared" si="230"/>
        <v>0</v>
      </c>
      <c r="X622" s="3">
        <f t="shared" si="231"/>
        <v>0</v>
      </c>
      <c r="AA622" s="3">
        <f t="shared" si="232"/>
        <v>0</v>
      </c>
      <c r="AB622" s="3">
        <f t="shared" si="233"/>
        <v>47.468186058100002</v>
      </c>
      <c r="AC622" s="3">
        <f t="shared" si="234"/>
        <v>0</v>
      </c>
      <c r="AD622" s="3">
        <f t="shared" si="235"/>
        <v>0</v>
      </c>
      <c r="AE622" s="3">
        <f t="shared" si="236"/>
        <v>0</v>
      </c>
      <c r="AF622" s="3">
        <f t="shared" si="237"/>
        <v>0</v>
      </c>
      <c r="AJ622" s="3">
        <f t="shared" si="244"/>
        <v>0</v>
      </c>
      <c r="AK622" s="3">
        <f t="shared" si="245"/>
        <v>9.1582327779000039</v>
      </c>
      <c r="AL622" s="3">
        <f t="shared" si="246"/>
        <v>9.1582327779000039</v>
      </c>
      <c r="AM622" s="3">
        <f t="shared" si="247"/>
        <v>0</v>
      </c>
      <c r="AN622" s="3">
        <f t="shared" si="248"/>
        <v>9.1582327779000039</v>
      </c>
    </row>
    <row r="623" spans="1:40" x14ac:dyDescent="0.25">
      <c r="A623" s="5" t="s">
        <v>1129</v>
      </c>
      <c r="B623" s="5" t="s">
        <v>1130</v>
      </c>
      <c r="C623" s="18">
        <v>817.69947130499997</v>
      </c>
      <c r="D623" s="6">
        <v>1027.8761251000001</v>
      </c>
      <c r="E623" s="6">
        <f t="shared" si="249"/>
        <v>210.17665379500011</v>
      </c>
      <c r="F623" s="21">
        <f t="shared" si="250"/>
        <v>0.2570341074815306</v>
      </c>
      <c r="G623" s="20">
        <v>13.2117130933</v>
      </c>
      <c r="H623" s="20">
        <v>13.0002910724</v>
      </c>
      <c r="I623" s="19">
        <v>27040.605430600001</v>
      </c>
      <c r="K623" s="22">
        <f t="shared" si="238"/>
        <v>0</v>
      </c>
      <c r="L623" s="22">
        <f t="shared" si="239"/>
        <v>210.17665379500011</v>
      </c>
      <c r="M623" s="22">
        <f t="shared" si="240"/>
        <v>0</v>
      </c>
      <c r="N623" s="22">
        <f t="shared" si="241"/>
        <v>0</v>
      </c>
      <c r="O623" s="22">
        <f t="shared" si="242"/>
        <v>0</v>
      </c>
      <c r="P623" s="22">
        <f t="shared" si="243"/>
        <v>0</v>
      </c>
      <c r="S623" s="3">
        <f t="shared" si="226"/>
        <v>0</v>
      </c>
      <c r="T623" s="3">
        <f t="shared" si="227"/>
        <v>817.69947130499997</v>
      </c>
      <c r="U623" s="3">
        <f t="shared" si="228"/>
        <v>0</v>
      </c>
      <c r="V623" s="3">
        <f t="shared" si="229"/>
        <v>0</v>
      </c>
      <c r="W623" s="3">
        <f t="shared" si="230"/>
        <v>0</v>
      </c>
      <c r="X623" s="3">
        <f t="shared" si="231"/>
        <v>0</v>
      </c>
      <c r="AA623" s="3">
        <f t="shared" si="232"/>
        <v>0</v>
      </c>
      <c r="AB623" s="3">
        <f t="shared" si="233"/>
        <v>1027.8761251000001</v>
      </c>
      <c r="AC623" s="3">
        <f t="shared" si="234"/>
        <v>0</v>
      </c>
      <c r="AD623" s="3">
        <f t="shared" si="235"/>
        <v>0</v>
      </c>
      <c r="AE623" s="3">
        <f t="shared" si="236"/>
        <v>0</v>
      </c>
      <c r="AF623" s="3">
        <f t="shared" si="237"/>
        <v>0</v>
      </c>
      <c r="AJ623" s="3">
        <f t="shared" si="244"/>
        <v>0</v>
      </c>
      <c r="AK623" s="3">
        <f t="shared" si="245"/>
        <v>210.17665379500011</v>
      </c>
      <c r="AL623" s="3">
        <f t="shared" si="246"/>
        <v>210.17665379500011</v>
      </c>
      <c r="AM623" s="3">
        <f t="shared" si="247"/>
        <v>210.17665379500011</v>
      </c>
      <c r="AN623" s="3">
        <f t="shared" si="248"/>
        <v>210.17665379500011</v>
      </c>
    </row>
    <row r="624" spans="1:40" x14ac:dyDescent="0.25">
      <c r="A624" s="5" t="s">
        <v>1131</v>
      </c>
      <c r="B624" s="5" t="s">
        <v>1132</v>
      </c>
      <c r="C624" s="18">
        <v>51.822412055000001</v>
      </c>
      <c r="D624" s="6">
        <v>64.941188886299997</v>
      </c>
      <c r="E624" s="6">
        <f t="shared" si="249"/>
        <v>13.118776831299996</v>
      </c>
      <c r="F624" s="21">
        <f t="shared" si="250"/>
        <v>0.2531487113601894</v>
      </c>
      <c r="G624" s="20">
        <v>12.3981912095</v>
      </c>
      <c r="H624" s="20">
        <v>11.813823087399999</v>
      </c>
      <c r="I624" s="19">
        <v>24572.752021799999</v>
      </c>
      <c r="K624" s="22">
        <f t="shared" si="238"/>
        <v>13.118776831299996</v>
      </c>
      <c r="L624" s="22">
        <f t="shared" si="239"/>
        <v>0</v>
      </c>
      <c r="M624" s="22">
        <f t="shared" si="240"/>
        <v>0</v>
      </c>
      <c r="N624" s="22">
        <f t="shared" si="241"/>
        <v>0</v>
      </c>
      <c r="O624" s="22">
        <f t="shared" si="242"/>
        <v>0</v>
      </c>
      <c r="P624" s="22">
        <f t="shared" si="243"/>
        <v>0</v>
      </c>
      <c r="S624" s="3">
        <f t="shared" si="226"/>
        <v>51.822412055000001</v>
      </c>
      <c r="T624" s="3">
        <f t="shared" si="227"/>
        <v>0</v>
      </c>
      <c r="U624" s="3">
        <f t="shared" si="228"/>
        <v>0</v>
      </c>
      <c r="V624" s="3">
        <f t="shared" si="229"/>
        <v>0</v>
      </c>
      <c r="W624" s="3">
        <f t="shared" si="230"/>
        <v>0</v>
      </c>
      <c r="X624" s="3">
        <f t="shared" si="231"/>
        <v>0</v>
      </c>
      <c r="AA624" s="3">
        <f t="shared" si="232"/>
        <v>64.941188886299997</v>
      </c>
      <c r="AB624" s="3">
        <f t="shared" si="233"/>
        <v>0</v>
      </c>
      <c r="AC624" s="3">
        <f t="shared" si="234"/>
        <v>0</v>
      </c>
      <c r="AD624" s="3">
        <f t="shared" si="235"/>
        <v>0</v>
      </c>
      <c r="AE624" s="3">
        <f t="shared" si="236"/>
        <v>0</v>
      </c>
      <c r="AF624" s="3">
        <f t="shared" si="237"/>
        <v>0</v>
      </c>
      <c r="AJ624" s="3">
        <f t="shared" si="244"/>
        <v>13.118776831299996</v>
      </c>
      <c r="AK624" s="3">
        <f t="shared" si="245"/>
        <v>13.118776831299996</v>
      </c>
      <c r="AL624" s="3">
        <f t="shared" si="246"/>
        <v>13.118776831299996</v>
      </c>
      <c r="AM624" s="3">
        <f t="shared" si="247"/>
        <v>13.118776831299996</v>
      </c>
      <c r="AN624" s="3">
        <f t="shared" si="248"/>
        <v>13.118776831299996</v>
      </c>
    </row>
    <row r="625" spans="1:40" x14ac:dyDescent="0.25">
      <c r="A625" s="5" t="s">
        <v>1133</v>
      </c>
      <c r="B625" s="5" t="s">
        <v>1134</v>
      </c>
      <c r="C625" s="18">
        <v>177.41981086300001</v>
      </c>
      <c r="D625" s="6">
        <v>229.160143433</v>
      </c>
      <c r="E625" s="6">
        <f t="shared" si="249"/>
        <v>51.740332569999993</v>
      </c>
      <c r="F625" s="21">
        <f t="shared" si="250"/>
        <v>0.29162657945765047</v>
      </c>
      <c r="G625" s="20">
        <v>26.179415200699999</v>
      </c>
      <c r="H625" s="20">
        <v>24.296527145300001</v>
      </c>
      <c r="I625" s="19">
        <v>50536.776462100002</v>
      </c>
      <c r="K625" s="22">
        <f t="shared" si="238"/>
        <v>0</v>
      </c>
      <c r="L625" s="22">
        <f t="shared" si="239"/>
        <v>0</v>
      </c>
      <c r="M625" s="22">
        <f t="shared" si="240"/>
        <v>51.740332569999993</v>
      </c>
      <c r="N625" s="22">
        <f t="shared" si="241"/>
        <v>0</v>
      </c>
      <c r="O625" s="22">
        <f t="shared" si="242"/>
        <v>0</v>
      </c>
      <c r="P625" s="22">
        <f t="shared" si="243"/>
        <v>0</v>
      </c>
      <c r="S625" s="3">
        <f t="shared" si="226"/>
        <v>0</v>
      </c>
      <c r="T625" s="3">
        <f t="shared" si="227"/>
        <v>0</v>
      </c>
      <c r="U625" s="3">
        <f t="shared" si="228"/>
        <v>177.41981086300001</v>
      </c>
      <c r="V625" s="3">
        <f t="shared" si="229"/>
        <v>0</v>
      </c>
      <c r="W625" s="3">
        <f t="shared" si="230"/>
        <v>0</v>
      </c>
      <c r="X625" s="3">
        <f t="shared" si="231"/>
        <v>0</v>
      </c>
      <c r="AA625" s="3">
        <f t="shared" si="232"/>
        <v>0</v>
      </c>
      <c r="AB625" s="3">
        <f t="shared" si="233"/>
        <v>0</v>
      </c>
      <c r="AC625" s="3">
        <f t="shared" si="234"/>
        <v>229.160143433</v>
      </c>
      <c r="AD625" s="3">
        <f t="shared" si="235"/>
        <v>0</v>
      </c>
      <c r="AE625" s="3">
        <f t="shared" si="236"/>
        <v>0</v>
      </c>
      <c r="AF625" s="3">
        <f t="shared" si="237"/>
        <v>0</v>
      </c>
      <c r="AJ625" s="3">
        <f t="shared" si="244"/>
        <v>0</v>
      </c>
      <c r="AK625" s="3">
        <f t="shared" si="245"/>
        <v>0</v>
      </c>
      <c r="AL625" s="3">
        <f t="shared" si="246"/>
        <v>51.740332569999993</v>
      </c>
      <c r="AM625" s="3">
        <f t="shared" si="247"/>
        <v>0</v>
      </c>
      <c r="AN625" s="3">
        <f t="shared" si="248"/>
        <v>51.740332569999993</v>
      </c>
    </row>
    <row r="626" spans="1:40" x14ac:dyDescent="0.25">
      <c r="A626" s="5" t="s">
        <v>1135</v>
      </c>
      <c r="B626" s="5" t="s">
        <v>1136</v>
      </c>
      <c r="C626" s="18">
        <v>1323.4142588899999</v>
      </c>
      <c r="D626" s="6">
        <v>1920.0256748700001</v>
      </c>
      <c r="E626" s="6">
        <f t="shared" si="249"/>
        <v>596.61141598000017</v>
      </c>
      <c r="F626" s="21">
        <f t="shared" si="250"/>
        <v>0.4508122925019728</v>
      </c>
      <c r="G626" s="20">
        <v>19.6918076963</v>
      </c>
      <c r="H626" s="20">
        <v>19.304491087100001</v>
      </c>
      <c r="I626" s="19">
        <v>40153.341461099997</v>
      </c>
      <c r="K626" s="22">
        <f t="shared" si="238"/>
        <v>0</v>
      </c>
      <c r="L626" s="22">
        <f t="shared" si="239"/>
        <v>596.61141598000017</v>
      </c>
      <c r="M626" s="22">
        <f t="shared" si="240"/>
        <v>0</v>
      </c>
      <c r="N626" s="22">
        <f t="shared" si="241"/>
        <v>0</v>
      </c>
      <c r="O626" s="22">
        <f t="shared" si="242"/>
        <v>0</v>
      </c>
      <c r="P626" s="22">
        <f t="shared" si="243"/>
        <v>0</v>
      </c>
      <c r="S626" s="3">
        <f t="shared" si="226"/>
        <v>0</v>
      </c>
      <c r="T626" s="3">
        <f t="shared" si="227"/>
        <v>1323.4142588899999</v>
      </c>
      <c r="U626" s="3">
        <f t="shared" si="228"/>
        <v>0</v>
      </c>
      <c r="V626" s="3">
        <f t="shared" si="229"/>
        <v>0</v>
      </c>
      <c r="W626" s="3">
        <f t="shared" si="230"/>
        <v>0</v>
      </c>
      <c r="X626" s="3">
        <f t="shared" si="231"/>
        <v>0</v>
      </c>
      <c r="AA626" s="3">
        <f t="shared" si="232"/>
        <v>0</v>
      </c>
      <c r="AB626" s="3">
        <f t="shared" si="233"/>
        <v>1920.0256748700001</v>
      </c>
      <c r="AC626" s="3">
        <f t="shared" si="234"/>
        <v>0</v>
      </c>
      <c r="AD626" s="3">
        <f t="shared" si="235"/>
        <v>0</v>
      </c>
      <c r="AE626" s="3">
        <f t="shared" si="236"/>
        <v>0</v>
      </c>
      <c r="AF626" s="3">
        <f t="shared" si="237"/>
        <v>0</v>
      </c>
      <c r="AJ626" s="3">
        <f t="shared" si="244"/>
        <v>0</v>
      </c>
      <c r="AK626" s="3">
        <f t="shared" si="245"/>
        <v>596.61141598000017</v>
      </c>
      <c r="AL626" s="3">
        <f t="shared" si="246"/>
        <v>596.61141598000017</v>
      </c>
      <c r="AM626" s="3">
        <f t="shared" si="247"/>
        <v>0</v>
      </c>
      <c r="AN626" s="3">
        <f t="shared" si="248"/>
        <v>596.61141598000017</v>
      </c>
    </row>
    <row r="627" spans="1:40" x14ac:dyDescent="0.25">
      <c r="A627" s="5" t="s">
        <v>1137</v>
      </c>
      <c r="B627" s="5" t="s">
        <v>1138</v>
      </c>
      <c r="C627" s="18">
        <v>123.072926434</v>
      </c>
      <c r="D627" s="6">
        <v>111.050636375</v>
      </c>
      <c r="E627" s="6">
        <f t="shared" si="249"/>
        <v>-12.022290058999999</v>
      </c>
      <c r="F627" s="21">
        <f t="shared" si="250"/>
        <v>-9.7684278803975316E-2</v>
      </c>
      <c r="G627" s="20">
        <v>18.687194106</v>
      </c>
      <c r="H627" s="20">
        <v>13.004126213899999</v>
      </c>
      <c r="I627" s="19">
        <v>27048.582524900001</v>
      </c>
      <c r="K627" s="22">
        <f t="shared" si="238"/>
        <v>0</v>
      </c>
      <c r="L627" s="22">
        <f t="shared" si="239"/>
        <v>-12.022290058999999</v>
      </c>
      <c r="M627" s="22">
        <f t="shared" si="240"/>
        <v>0</v>
      </c>
      <c r="N627" s="22">
        <f t="shared" si="241"/>
        <v>0</v>
      </c>
      <c r="O627" s="22">
        <f t="shared" si="242"/>
        <v>0</v>
      </c>
      <c r="P627" s="22">
        <f t="shared" si="243"/>
        <v>0</v>
      </c>
      <c r="S627" s="3">
        <f t="shared" si="226"/>
        <v>0</v>
      </c>
      <c r="T627" s="3">
        <f t="shared" si="227"/>
        <v>123.072926434</v>
      </c>
      <c r="U627" s="3">
        <f t="shared" si="228"/>
        <v>0</v>
      </c>
      <c r="V627" s="3">
        <f t="shared" si="229"/>
        <v>0</v>
      </c>
      <c r="W627" s="3">
        <f t="shared" si="230"/>
        <v>0</v>
      </c>
      <c r="X627" s="3">
        <f t="shared" si="231"/>
        <v>0</v>
      </c>
      <c r="AA627" s="3">
        <f t="shared" si="232"/>
        <v>0</v>
      </c>
      <c r="AB627" s="3">
        <f t="shared" si="233"/>
        <v>111.050636375</v>
      </c>
      <c r="AC627" s="3">
        <f t="shared" si="234"/>
        <v>0</v>
      </c>
      <c r="AD627" s="3">
        <f t="shared" si="235"/>
        <v>0</v>
      </c>
      <c r="AE627" s="3">
        <f t="shared" si="236"/>
        <v>0</v>
      </c>
      <c r="AF627" s="3">
        <f t="shared" si="237"/>
        <v>0</v>
      </c>
      <c r="AJ627" s="3">
        <f t="shared" si="244"/>
        <v>0</v>
      </c>
      <c r="AK627" s="3">
        <f t="shared" si="245"/>
        <v>-12.022290058999999</v>
      </c>
      <c r="AL627" s="3">
        <f t="shared" si="246"/>
        <v>-12.022290058999999</v>
      </c>
      <c r="AM627" s="3">
        <f t="shared" si="247"/>
        <v>-12.022290058999999</v>
      </c>
      <c r="AN627" s="3">
        <f t="shared" si="248"/>
        <v>-12.022290058999999</v>
      </c>
    </row>
    <row r="628" spans="1:40" x14ac:dyDescent="0.25">
      <c r="A628" s="5" t="s">
        <v>1139</v>
      </c>
      <c r="B628" s="5" t="s">
        <v>1140</v>
      </c>
      <c r="C628" s="18">
        <v>764.27356493000002</v>
      </c>
      <c r="D628" s="6">
        <v>1048.04082288</v>
      </c>
      <c r="E628" s="6">
        <f t="shared" si="249"/>
        <v>283.76725794999993</v>
      </c>
      <c r="F628" s="21">
        <f t="shared" si="250"/>
        <v>0.37129016489794492</v>
      </c>
      <c r="G628" s="20">
        <v>22.7107158054</v>
      </c>
      <c r="H628" s="20">
        <v>22.0218819121</v>
      </c>
      <c r="I628" s="19">
        <v>45805.5143771</v>
      </c>
      <c r="K628" s="22">
        <f t="shared" si="238"/>
        <v>0</v>
      </c>
      <c r="L628" s="22">
        <f t="shared" si="239"/>
        <v>283.76725794999993</v>
      </c>
      <c r="M628" s="22">
        <f t="shared" si="240"/>
        <v>0</v>
      </c>
      <c r="N628" s="22">
        <f t="shared" si="241"/>
        <v>0</v>
      </c>
      <c r="O628" s="22">
        <f t="shared" si="242"/>
        <v>0</v>
      </c>
      <c r="P628" s="22">
        <f t="shared" si="243"/>
        <v>0</v>
      </c>
      <c r="S628" s="3">
        <f t="shared" si="226"/>
        <v>0</v>
      </c>
      <c r="T628" s="3">
        <f t="shared" si="227"/>
        <v>764.27356493000002</v>
      </c>
      <c r="U628" s="3">
        <f t="shared" si="228"/>
        <v>0</v>
      </c>
      <c r="V628" s="3">
        <f t="shared" si="229"/>
        <v>0</v>
      </c>
      <c r="W628" s="3">
        <f t="shared" si="230"/>
        <v>0</v>
      </c>
      <c r="X628" s="3">
        <f t="shared" si="231"/>
        <v>0</v>
      </c>
      <c r="AA628" s="3">
        <f t="shared" si="232"/>
        <v>0</v>
      </c>
      <c r="AB628" s="3">
        <f t="shared" si="233"/>
        <v>1048.04082288</v>
      </c>
      <c r="AC628" s="3">
        <f t="shared" si="234"/>
        <v>0</v>
      </c>
      <c r="AD628" s="3">
        <f t="shared" si="235"/>
        <v>0</v>
      </c>
      <c r="AE628" s="3">
        <f t="shared" si="236"/>
        <v>0</v>
      </c>
      <c r="AF628" s="3">
        <f t="shared" si="237"/>
        <v>0</v>
      </c>
      <c r="AJ628" s="3">
        <f t="shared" si="244"/>
        <v>0</v>
      </c>
      <c r="AK628" s="3">
        <f t="shared" si="245"/>
        <v>0</v>
      </c>
      <c r="AL628" s="3">
        <f t="shared" si="246"/>
        <v>283.76725794999993</v>
      </c>
      <c r="AM628" s="3">
        <f t="shared" si="247"/>
        <v>0</v>
      </c>
      <c r="AN628" s="3">
        <f t="shared" si="248"/>
        <v>283.76725794999993</v>
      </c>
    </row>
    <row r="629" spans="1:40" x14ac:dyDescent="0.25">
      <c r="A629" s="5" t="s">
        <v>1141</v>
      </c>
      <c r="B629" s="5" t="s">
        <v>1142</v>
      </c>
      <c r="C629" s="18">
        <v>327.81067698999999</v>
      </c>
      <c r="D629" s="6">
        <v>405.43160194199999</v>
      </c>
      <c r="E629" s="6">
        <f t="shared" si="249"/>
        <v>77.620924951999996</v>
      </c>
      <c r="F629" s="21">
        <f t="shared" si="250"/>
        <v>0.23678583524101582</v>
      </c>
      <c r="G629" s="20">
        <v>20.4666121305</v>
      </c>
      <c r="H629" s="20">
        <v>19.183235481200001</v>
      </c>
      <c r="I629" s="19">
        <v>39901.129800900002</v>
      </c>
      <c r="K629" s="22">
        <f t="shared" si="238"/>
        <v>0</v>
      </c>
      <c r="L629" s="22">
        <f t="shared" si="239"/>
        <v>77.620924951999996</v>
      </c>
      <c r="M629" s="22">
        <f t="shared" si="240"/>
        <v>0</v>
      </c>
      <c r="N629" s="22">
        <f t="shared" si="241"/>
        <v>0</v>
      </c>
      <c r="O629" s="22">
        <f t="shared" si="242"/>
        <v>0</v>
      </c>
      <c r="P629" s="22">
        <f t="shared" si="243"/>
        <v>0</v>
      </c>
      <c r="S629" s="3">
        <f t="shared" si="226"/>
        <v>0</v>
      </c>
      <c r="T629" s="3">
        <f t="shared" si="227"/>
        <v>327.81067698999999</v>
      </c>
      <c r="U629" s="3">
        <f t="shared" si="228"/>
        <v>0</v>
      </c>
      <c r="V629" s="3">
        <f t="shared" si="229"/>
        <v>0</v>
      </c>
      <c r="W629" s="3">
        <f t="shared" si="230"/>
        <v>0</v>
      </c>
      <c r="X629" s="3">
        <f t="shared" si="231"/>
        <v>0</v>
      </c>
      <c r="AA629" s="3">
        <f t="shared" si="232"/>
        <v>0</v>
      </c>
      <c r="AB629" s="3">
        <f t="shared" si="233"/>
        <v>405.43160194199999</v>
      </c>
      <c r="AC629" s="3">
        <f t="shared" si="234"/>
        <v>0</v>
      </c>
      <c r="AD629" s="3">
        <f t="shared" si="235"/>
        <v>0</v>
      </c>
      <c r="AE629" s="3">
        <f t="shared" si="236"/>
        <v>0</v>
      </c>
      <c r="AF629" s="3">
        <f t="shared" si="237"/>
        <v>0</v>
      </c>
      <c r="AJ629" s="3">
        <f t="shared" si="244"/>
        <v>0</v>
      </c>
      <c r="AK629" s="3">
        <f t="shared" si="245"/>
        <v>77.620924951999996</v>
      </c>
      <c r="AL629" s="3">
        <f t="shared" si="246"/>
        <v>77.620924951999996</v>
      </c>
      <c r="AM629" s="3">
        <f t="shared" si="247"/>
        <v>0</v>
      </c>
      <c r="AN629" s="3">
        <f t="shared" si="248"/>
        <v>77.620924951999996</v>
      </c>
    </row>
    <row r="630" spans="1:40" x14ac:dyDescent="0.25">
      <c r="A630" s="5" t="s">
        <v>1143</v>
      </c>
      <c r="B630" s="5" t="s">
        <v>1144</v>
      </c>
      <c r="C630" s="18">
        <v>128.103251317</v>
      </c>
      <c r="D630" s="6">
        <v>153.745005655</v>
      </c>
      <c r="E630" s="6">
        <f t="shared" si="249"/>
        <v>25.641754337999998</v>
      </c>
      <c r="F630" s="21">
        <f t="shared" si="250"/>
        <v>0.20016474269296861</v>
      </c>
      <c r="G630" s="20">
        <v>24.291752965499999</v>
      </c>
      <c r="H630" s="20">
        <v>21.835774881100001</v>
      </c>
      <c r="I630" s="19">
        <v>45418.411752699998</v>
      </c>
      <c r="K630" s="22">
        <f t="shared" si="238"/>
        <v>0</v>
      </c>
      <c r="L630" s="22">
        <f t="shared" si="239"/>
        <v>25.641754337999998</v>
      </c>
      <c r="M630" s="22">
        <f t="shared" si="240"/>
        <v>0</v>
      </c>
      <c r="N630" s="22">
        <f t="shared" si="241"/>
        <v>0</v>
      </c>
      <c r="O630" s="22">
        <f t="shared" si="242"/>
        <v>0</v>
      </c>
      <c r="P630" s="22">
        <f t="shared" si="243"/>
        <v>0</v>
      </c>
      <c r="S630" s="3">
        <f t="shared" si="226"/>
        <v>0</v>
      </c>
      <c r="T630" s="3">
        <f t="shared" si="227"/>
        <v>128.103251317</v>
      </c>
      <c r="U630" s="3">
        <f t="shared" si="228"/>
        <v>0</v>
      </c>
      <c r="V630" s="3">
        <f t="shared" si="229"/>
        <v>0</v>
      </c>
      <c r="W630" s="3">
        <f t="shared" si="230"/>
        <v>0</v>
      </c>
      <c r="X630" s="3">
        <f t="shared" si="231"/>
        <v>0</v>
      </c>
      <c r="AA630" s="3">
        <f t="shared" si="232"/>
        <v>0</v>
      </c>
      <c r="AB630" s="3">
        <f t="shared" si="233"/>
        <v>153.745005655</v>
      </c>
      <c r="AC630" s="3">
        <f t="shared" si="234"/>
        <v>0</v>
      </c>
      <c r="AD630" s="3">
        <f t="shared" si="235"/>
        <v>0</v>
      </c>
      <c r="AE630" s="3">
        <f t="shared" si="236"/>
        <v>0</v>
      </c>
      <c r="AF630" s="3">
        <f t="shared" si="237"/>
        <v>0</v>
      </c>
      <c r="AJ630" s="3">
        <f t="shared" si="244"/>
        <v>0</v>
      </c>
      <c r="AK630" s="3">
        <f t="shared" si="245"/>
        <v>0</v>
      </c>
      <c r="AL630" s="3">
        <f t="shared" si="246"/>
        <v>25.641754337999998</v>
      </c>
      <c r="AM630" s="3">
        <f t="shared" si="247"/>
        <v>0</v>
      </c>
      <c r="AN630" s="3">
        <f t="shared" si="248"/>
        <v>25.641754337999998</v>
      </c>
    </row>
    <row r="631" spans="1:40" x14ac:dyDescent="0.25">
      <c r="A631" s="5" t="s">
        <v>1531</v>
      </c>
      <c r="B631" s="5" t="s">
        <v>1532</v>
      </c>
      <c r="C631" s="18">
        <v>47.271380165799997</v>
      </c>
      <c r="D631" s="6">
        <v>59.299575016699997</v>
      </c>
      <c r="E631" s="6">
        <f t="shared" si="249"/>
        <v>12.0281948509</v>
      </c>
      <c r="F631" s="21">
        <f t="shared" si="250"/>
        <v>0.25444983431226714</v>
      </c>
      <c r="G631" s="20">
        <v>36.142567749000001</v>
      </c>
      <c r="H631" s="20">
        <v>35.849108410699998</v>
      </c>
      <c r="I631" s="19">
        <v>74566.145494199998</v>
      </c>
      <c r="K631" s="22">
        <f t="shared" si="238"/>
        <v>0</v>
      </c>
      <c r="L631" s="22">
        <f t="shared" si="239"/>
        <v>0</v>
      </c>
      <c r="M631" s="22">
        <f t="shared" si="240"/>
        <v>12.0281948509</v>
      </c>
      <c r="N631" s="22">
        <f t="shared" si="241"/>
        <v>0</v>
      </c>
      <c r="O631" s="22">
        <f t="shared" si="242"/>
        <v>0</v>
      </c>
      <c r="P631" s="22">
        <f t="shared" si="243"/>
        <v>0</v>
      </c>
      <c r="S631" s="3">
        <f t="shared" si="226"/>
        <v>0</v>
      </c>
      <c r="T631" s="3">
        <f t="shared" si="227"/>
        <v>0</v>
      </c>
      <c r="U631" s="3">
        <f t="shared" si="228"/>
        <v>47.271380165799997</v>
      </c>
      <c r="V631" s="3">
        <f t="shared" si="229"/>
        <v>0</v>
      </c>
      <c r="W631" s="3">
        <f t="shared" si="230"/>
        <v>0</v>
      </c>
      <c r="X631" s="3">
        <f t="shared" si="231"/>
        <v>0</v>
      </c>
      <c r="AA631" s="3">
        <f t="shared" si="232"/>
        <v>0</v>
      </c>
      <c r="AB631" s="3">
        <f t="shared" si="233"/>
        <v>0</v>
      </c>
      <c r="AC631" s="3">
        <f t="shared" si="234"/>
        <v>59.299575016699997</v>
      </c>
      <c r="AD631" s="3">
        <f t="shared" si="235"/>
        <v>0</v>
      </c>
      <c r="AE631" s="3">
        <f t="shared" si="236"/>
        <v>0</v>
      </c>
      <c r="AF631" s="3">
        <f t="shared" si="237"/>
        <v>0</v>
      </c>
      <c r="AJ631" s="3">
        <f t="shared" si="244"/>
        <v>0</v>
      </c>
      <c r="AK631" s="3">
        <f t="shared" si="245"/>
        <v>0</v>
      </c>
      <c r="AL631" s="3">
        <f t="shared" si="246"/>
        <v>0</v>
      </c>
      <c r="AM631" s="3">
        <f t="shared" si="247"/>
        <v>0</v>
      </c>
      <c r="AN631" s="3">
        <f t="shared" si="248"/>
        <v>0</v>
      </c>
    </row>
    <row r="632" spans="1:40" x14ac:dyDescent="0.25">
      <c r="A632" s="5" t="s">
        <v>1145</v>
      </c>
      <c r="B632" s="5" t="s">
        <v>1146</v>
      </c>
      <c r="C632" s="18">
        <v>476.06340009600001</v>
      </c>
      <c r="D632" s="6">
        <v>606.63060902100005</v>
      </c>
      <c r="E632" s="6">
        <f t="shared" si="249"/>
        <v>130.56720892500005</v>
      </c>
      <c r="F632" s="21">
        <f t="shared" si="250"/>
        <v>0.2742643288660096</v>
      </c>
      <c r="G632" s="20">
        <v>28.023836777100001</v>
      </c>
      <c r="H632" s="20">
        <v>27.816478237599998</v>
      </c>
      <c r="I632" s="19">
        <v>57858.274734300001</v>
      </c>
      <c r="K632" s="22">
        <f t="shared" si="238"/>
        <v>0</v>
      </c>
      <c r="L632" s="22">
        <f t="shared" si="239"/>
        <v>0</v>
      </c>
      <c r="M632" s="22">
        <f t="shared" si="240"/>
        <v>130.56720892500005</v>
      </c>
      <c r="N632" s="22">
        <f t="shared" si="241"/>
        <v>0</v>
      </c>
      <c r="O632" s="22">
        <f t="shared" si="242"/>
        <v>0</v>
      </c>
      <c r="P632" s="22">
        <f t="shared" si="243"/>
        <v>0</v>
      </c>
      <c r="S632" s="3">
        <f t="shared" si="226"/>
        <v>0</v>
      </c>
      <c r="T632" s="3">
        <f t="shared" si="227"/>
        <v>0</v>
      </c>
      <c r="U632" s="3">
        <f t="shared" si="228"/>
        <v>476.06340009600001</v>
      </c>
      <c r="V632" s="3">
        <f t="shared" si="229"/>
        <v>0</v>
      </c>
      <c r="W632" s="3">
        <f t="shared" si="230"/>
        <v>0</v>
      </c>
      <c r="X632" s="3">
        <f t="shared" si="231"/>
        <v>0</v>
      </c>
      <c r="AA632" s="3">
        <f t="shared" si="232"/>
        <v>0</v>
      </c>
      <c r="AB632" s="3">
        <f t="shared" si="233"/>
        <v>0</v>
      </c>
      <c r="AC632" s="3">
        <f t="shared" si="234"/>
        <v>606.63060902100005</v>
      </c>
      <c r="AD632" s="3">
        <f t="shared" si="235"/>
        <v>0</v>
      </c>
      <c r="AE632" s="3">
        <f t="shared" si="236"/>
        <v>0</v>
      </c>
      <c r="AF632" s="3">
        <f t="shared" si="237"/>
        <v>0</v>
      </c>
      <c r="AJ632" s="3">
        <f t="shared" si="244"/>
        <v>0</v>
      </c>
      <c r="AK632" s="3">
        <f t="shared" si="245"/>
        <v>0</v>
      </c>
      <c r="AL632" s="3">
        <f t="shared" si="246"/>
        <v>130.56720892500005</v>
      </c>
      <c r="AM632" s="3">
        <f t="shared" si="247"/>
        <v>0</v>
      </c>
      <c r="AN632" s="3">
        <f t="shared" si="248"/>
        <v>0</v>
      </c>
    </row>
    <row r="633" spans="1:40" x14ac:dyDescent="0.25">
      <c r="A633" s="5" t="s">
        <v>1147</v>
      </c>
      <c r="B633" s="5" t="s">
        <v>1148</v>
      </c>
      <c r="C633" s="18">
        <v>1242.6872698300001</v>
      </c>
      <c r="D633" s="6">
        <v>1120.49050812</v>
      </c>
      <c r="E633" s="6">
        <f t="shared" si="249"/>
        <v>-122.19676171000015</v>
      </c>
      <c r="F633" s="21">
        <f t="shared" si="250"/>
        <v>-9.8332673615234414E-2</v>
      </c>
      <c r="G633" s="20">
        <v>24.1735822196</v>
      </c>
      <c r="H633" s="20">
        <v>23.523559509399998</v>
      </c>
      <c r="I633" s="19">
        <v>48929.003779600003</v>
      </c>
      <c r="K633" s="22">
        <f t="shared" si="238"/>
        <v>0</v>
      </c>
      <c r="L633" s="22">
        <f t="shared" si="239"/>
        <v>-122.19676171000015</v>
      </c>
      <c r="M633" s="22">
        <f t="shared" si="240"/>
        <v>0</v>
      </c>
      <c r="N633" s="22">
        <f t="shared" si="241"/>
        <v>0</v>
      </c>
      <c r="O633" s="22">
        <f t="shared" si="242"/>
        <v>0</v>
      </c>
      <c r="P633" s="22">
        <f t="shared" si="243"/>
        <v>0</v>
      </c>
      <c r="S633" s="3">
        <f t="shared" si="226"/>
        <v>0</v>
      </c>
      <c r="T633" s="3">
        <f t="shared" si="227"/>
        <v>1242.6872698300001</v>
      </c>
      <c r="U633" s="3">
        <f t="shared" si="228"/>
        <v>0</v>
      </c>
      <c r="V633" s="3">
        <f t="shared" si="229"/>
        <v>0</v>
      </c>
      <c r="W633" s="3">
        <f t="shared" si="230"/>
        <v>0</v>
      </c>
      <c r="X633" s="3">
        <f t="shared" si="231"/>
        <v>0</v>
      </c>
      <c r="AA633" s="3">
        <f t="shared" si="232"/>
        <v>0</v>
      </c>
      <c r="AB633" s="3">
        <f t="shared" si="233"/>
        <v>1120.49050812</v>
      </c>
      <c r="AC633" s="3">
        <f t="shared" si="234"/>
        <v>0</v>
      </c>
      <c r="AD633" s="3">
        <f t="shared" si="235"/>
        <v>0</v>
      </c>
      <c r="AE633" s="3">
        <f t="shared" si="236"/>
        <v>0</v>
      </c>
      <c r="AF633" s="3">
        <f t="shared" si="237"/>
        <v>0</v>
      </c>
      <c r="AJ633" s="3">
        <f t="shared" si="244"/>
        <v>0</v>
      </c>
      <c r="AK633" s="3">
        <f t="shared" si="245"/>
        <v>0</v>
      </c>
      <c r="AL633" s="3">
        <f t="shared" si="246"/>
        <v>-122.19676171000015</v>
      </c>
      <c r="AM633" s="3">
        <f t="shared" si="247"/>
        <v>0</v>
      </c>
      <c r="AN633" s="3">
        <f t="shared" si="248"/>
        <v>-122.19676171000015</v>
      </c>
    </row>
    <row r="634" spans="1:40" x14ac:dyDescent="0.25">
      <c r="A634" s="5" t="s">
        <v>1533</v>
      </c>
      <c r="B634" s="5" t="s">
        <v>1534</v>
      </c>
      <c r="C634" s="18">
        <v>44.836406947100002</v>
      </c>
      <c r="D634" s="6">
        <v>47.8043516348</v>
      </c>
      <c r="E634" s="6">
        <f t="shared" si="249"/>
        <v>2.9679446876999975</v>
      </c>
      <c r="F634" s="21">
        <f t="shared" si="250"/>
        <v>6.6194971671162492E-2</v>
      </c>
      <c r="G634" s="20">
        <v>28.473129899700002</v>
      </c>
      <c r="H634" s="20">
        <v>26.7699947485</v>
      </c>
      <c r="I634" s="19">
        <v>55681.589076999997</v>
      </c>
      <c r="K634" s="22">
        <f t="shared" si="238"/>
        <v>0</v>
      </c>
      <c r="L634" s="22">
        <f t="shared" si="239"/>
        <v>0</v>
      </c>
      <c r="M634" s="22">
        <f t="shared" si="240"/>
        <v>2.9679446876999975</v>
      </c>
      <c r="N634" s="22">
        <f t="shared" si="241"/>
        <v>0</v>
      </c>
      <c r="O634" s="22">
        <f t="shared" si="242"/>
        <v>0</v>
      </c>
      <c r="P634" s="22">
        <f t="shared" si="243"/>
        <v>0</v>
      </c>
      <c r="S634" s="3">
        <f t="shared" si="226"/>
        <v>0</v>
      </c>
      <c r="T634" s="3">
        <f t="shared" si="227"/>
        <v>0</v>
      </c>
      <c r="U634" s="3">
        <f t="shared" si="228"/>
        <v>44.836406947100002</v>
      </c>
      <c r="V634" s="3">
        <f t="shared" si="229"/>
        <v>0</v>
      </c>
      <c r="W634" s="3">
        <f t="shared" si="230"/>
        <v>0</v>
      </c>
      <c r="X634" s="3">
        <f t="shared" si="231"/>
        <v>0</v>
      </c>
      <c r="AA634" s="3">
        <f t="shared" si="232"/>
        <v>0</v>
      </c>
      <c r="AB634" s="3">
        <f t="shared" si="233"/>
        <v>0</v>
      </c>
      <c r="AC634" s="3">
        <f t="shared" si="234"/>
        <v>47.8043516348</v>
      </c>
      <c r="AD634" s="3">
        <f t="shared" si="235"/>
        <v>0</v>
      </c>
      <c r="AE634" s="3">
        <f t="shared" si="236"/>
        <v>0</v>
      </c>
      <c r="AF634" s="3">
        <f t="shared" si="237"/>
        <v>0</v>
      </c>
      <c r="AJ634" s="3">
        <f t="shared" si="244"/>
        <v>0</v>
      </c>
      <c r="AK634" s="3">
        <f t="shared" si="245"/>
        <v>0</v>
      </c>
      <c r="AL634" s="3">
        <f t="shared" si="246"/>
        <v>2.9679446876999975</v>
      </c>
      <c r="AM634" s="3">
        <f t="shared" si="247"/>
        <v>0</v>
      </c>
      <c r="AN634" s="3">
        <f t="shared" si="248"/>
        <v>0</v>
      </c>
    </row>
    <row r="635" spans="1:40" x14ac:dyDescent="0.25">
      <c r="A635" s="5" t="s">
        <v>1149</v>
      </c>
      <c r="B635" s="5" t="s">
        <v>1150</v>
      </c>
      <c r="C635" s="18">
        <v>345.478983347</v>
      </c>
      <c r="D635" s="6">
        <v>453.51653886000003</v>
      </c>
      <c r="E635" s="6">
        <f t="shared" si="249"/>
        <v>108.03755551300003</v>
      </c>
      <c r="F635" s="21">
        <f t="shared" si="250"/>
        <v>0.31271817019470277</v>
      </c>
      <c r="G635" s="20">
        <v>26.6596041476</v>
      </c>
      <c r="H635" s="20">
        <v>25.742052265600002</v>
      </c>
      <c r="I635" s="19">
        <v>53543.468712399997</v>
      </c>
      <c r="K635" s="22">
        <f t="shared" si="238"/>
        <v>0</v>
      </c>
      <c r="L635" s="22">
        <f t="shared" si="239"/>
        <v>0</v>
      </c>
      <c r="M635" s="22">
        <f t="shared" si="240"/>
        <v>108.03755551300003</v>
      </c>
      <c r="N635" s="22">
        <f t="shared" si="241"/>
        <v>0</v>
      </c>
      <c r="O635" s="22">
        <f t="shared" si="242"/>
        <v>0</v>
      </c>
      <c r="P635" s="22">
        <f t="shared" si="243"/>
        <v>0</v>
      </c>
      <c r="S635" s="3">
        <f t="shared" si="226"/>
        <v>0</v>
      </c>
      <c r="T635" s="3">
        <f t="shared" si="227"/>
        <v>0</v>
      </c>
      <c r="U635" s="3">
        <f t="shared" si="228"/>
        <v>345.478983347</v>
      </c>
      <c r="V635" s="3">
        <f t="shared" si="229"/>
        <v>0</v>
      </c>
      <c r="W635" s="3">
        <f t="shared" si="230"/>
        <v>0</v>
      </c>
      <c r="X635" s="3">
        <f t="shared" si="231"/>
        <v>0</v>
      </c>
      <c r="AA635" s="3">
        <f t="shared" si="232"/>
        <v>0</v>
      </c>
      <c r="AB635" s="3">
        <f t="shared" si="233"/>
        <v>0</v>
      </c>
      <c r="AC635" s="3">
        <f t="shared" si="234"/>
        <v>453.51653886000003</v>
      </c>
      <c r="AD635" s="3">
        <f t="shared" si="235"/>
        <v>0</v>
      </c>
      <c r="AE635" s="3">
        <f t="shared" si="236"/>
        <v>0</v>
      </c>
      <c r="AF635" s="3">
        <f t="shared" si="237"/>
        <v>0</v>
      </c>
      <c r="AJ635" s="3">
        <f t="shared" si="244"/>
        <v>0</v>
      </c>
      <c r="AK635" s="3">
        <f t="shared" si="245"/>
        <v>0</v>
      </c>
      <c r="AL635" s="3">
        <f t="shared" si="246"/>
        <v>108.03755551300003</v>
      </c>
      <c r="AM635" s="3">
        <f t="shared" si="247"/>
        <v>0</v>
      </c>
      <c r="AN635" s="3">
        <f t="shared" si="248"/>
        <v>0</v>
      </c>
    </row>
    <row r="636" spans="1:40" x14ac:dyDescent="0.25">
      <c r="A636" s="5" t="s">
        <v>1151</v>
      </c>
      <c r="B636" s="5" t="s">
        <v>1152</v>
      </c>
      <c r="C636" s="18">
        <v>65.333054742800002</v>
      </c>
      <c r="D636" s="6">
        <v>117.76060165</v>
      </c>
      <c r="E636" s="6">
        <f t="shared" si="249"/>
        <v>52.427546907199996</v>
      </c>
      <c r="F636" s="21">
        <f t="shared" si="250"/>
        <v>0.80246587448871354</v>
      </c>
      <c r="G636" s="20">
        <v>17.484278256300001</v>
      </c>
      <c r="H636" s="20">
        <v>15.5077957304</v>
      </c>
      <c r="I636" s="19">
        <v>32256.215119299999</v>
      </c>
      <c r="K636" s="22">
        <f t="shared" si="238"/>
        <v>0</v>
      </c>
      <c r="L636" s="22">
        <f t="shared" si="239"/>
        <v>52.427546907199996</v>
      </c>
      <c r="M636" s="22">
        <f t="shared" si="240"/>
        <v>0</v>
      </c>
      <c r="N636" s="22">
        <f t="shared" si="241"/>
        <v>0</v>
      </c>
      <c r="O636" s="22">
        <f t="shared" si="242"/>
        <v>0</v>
      </c>
      <c r="P636" s="22">
        <f t="shared" si="243"/>
        <v>0</v>
      </c>
      <c r="S636" s="3">
        <f t="shared" si="226"/>
        <v>0</v>
      </c>
      <c r="T636" s="3">
        <f t="shared" si="227"/>
        <v>65.333054742800002</v>
      </c>
      <c r="U636" s="3">
        <f t="shared" si="228"/>
        <v>0</v>
      </c>
      <c r="V636" s="3">
        <f t="shared" si="229"/>
        <v>0</v>
      </c>
      <c r="W636" s="3">
        <f t="shared" si="230"/>
        <v>0</v>
      </c>
      <c r="X636" s="3">
        <f t="shared" si="231"/>
        <v>0</v>
      </c>
      <c r="AA636" s="3">
        <f t="shared" si="232"/>
        <v>0</v>
      </c>
      <c r="AB636" s="3">
        <f t="shared" si="233"/>
        <v>117.76060165</v>
      </c>
      <c r="AC636" s="3">
        <f t="shared" si="234"/>
        <v>0</v>
      </c>
      <c r="AD636" s="3">
        <f t="shared" si="235"/>
        <v>0</v>
      </c>
      <c r="AE636" s="3">
        <f t="shared" si="236"/>
        <v>0</v>
      </c>
      <c r="AF636" s="3">
        <f t="shared" si="237"/>
        <v>0</v>
      </c>
      <c r="AJ636" s="3">
        <f t="shared" si="244"/>
        <v>0</v>
      </c>
      <c r="AK636" s="3">
        <f t="shared" si="245"/>
        <v>52.427546907199996</v>
      </c>
      <c r="AL636" s="3">
        <f t="shared" si="246"/>
        <v>52.427546907199996</v>
      </c>
      <c r="AM636" s="3">
        <f t="shared" si="247"/>
        <v>52.427546907199996</v>
      </c>
      <c r="AN636" s="3">
        <f t="shared" si="248"/>
        <v>52.427546907199996</v>
      </c>
    </row>
    <row r="637" spans="1:40" x14ac:dyDescent="0.25">
      <c r="A637" s="5" t="s">
        <v>1153</v>
      </c>
      <c r="B637" s="5" t="s">
        <v>1154</v>
      </c>
      <c r="C637" s="18">
        <v>46.071309654399997</v>
      </c>
      <c r="D637" s="6">
        <v>46.366294407200002</v>
      </c>
      <c r="E637" s="6">
        <f t="shared" si="249"/>
        <v>0.29498475280000491</v>
      </c>
      <c r="F637" s="21">
        <f t="shared" si="250"/>
        <v>6.4027863547359062E-3</v>
      </c>
      <c r="G637" s="20">
        <v>23.231288451699999</v>
      </c>
      <c r="H637" s="20">
        <v>18.610833282200002</v>
      </c>
      <c r="I637" s="19">
        <v>38710.533226899999</v>
      </c>
      <c r="K637" s="22">
        <f t="shared" si="238"/>
        <v>0</v>
      </c>
      <c r="L637" s="22">
        <f t="shared" si="239"/>
        <v>0.29498475280000491</v>
      </c>
      <c r="M637" s="22">
        <f t="shared" si="240"/>
        <v>0</v>
      </c>
      <c r="N637" s="22">
        <f t="shared" si="241"/>
        <v>0</v>
      </c>
      <c r="O637" s="22">
        <f t="shared" si="242"/>
        <v>0</v>
      </c>
      <c r="P637" s="22">
        <f t="shared" si="243"/>
        <v>0</v>
      </c>
      <c r="S637" s="3">
        <f t="shared" si="226"/>
        <v>0</v>
      </c>
      <c r="T637" s="3">
        <f t="shared" si="227"/>
        <v>46.071309654399997</v>
      </c>
      <c r="U637" s="3">
        <f t="shared" si="228"/>
        <v>0</v>
      </c>
      <c r="V637" s="3">
        <f t="shared" si="229"/>
        <v>0</v>
      </c>
      <c r="W637" s="3">
        <f t="shared" si="230"/>
        <v>0</v>
      </c>
      <c r="X637" s="3">
        <f t="shared" si="231"/>
        <v>0</v>
      </c>
      <c r="AA637" s="3">
        <f t="shared" si="232"/>
        <v>0</v>
      </c>
      <c r="AB637" s="3">
        <f t="shared" si="233"/>
        <v>46.366294407200002</v>
      </c>
      <c r="AC637" s="3">
        <f t="shared" si="234"/>
        <v>0</v>
      </c>
      <c r="AD637" s="3">
        <f t="shared" si="235"/>
        <v>0</v>
      </c>
      <c r="AE637" s="3">
        <f t="shared" si="236"/>
        <v>0</v>
      </c>
      <c r="AF637" s="3">
        <f t="shared" si="237"/>
        <v>0</v>
      </c>
      <c r="AJ637" s="3">
        <f t="shared" si="244"/>
        <v>0</v>
      </c>
      <c r="AK637" s="3">
        <f t="shared" si="245"/>
        <v>0.29498475280000491</v>
      </c>
      <c r="AL637" s="3">
        <f t="shared" si="246"/>
        <v>0.29498475280000491</v>
      </c>
      <c r="AM637" s="3">
        <f t="shared" si="247"/>
        <v>0</v>
      </c>
      <c r="AN637" s="3">
        <f t="shared" si="248"/>
        <v>0.29498475280000491</v>
      </c>
    </row>
    <row r="638" spans="1:40" x14ac:dyDescent="0.25">
      <c r="A638" s="5" t="s">
        <v>1155</v>
      </c>
      <c r="B638" s="5" t="s">
        <v>1156</v>
      </c>
      <c r="C638" s="18">
        <v>142.931556132</v>
      </c>
      <c r="D638" s="6">
        <v>169.55146428099999</v>
      </c>
      <c r="E638" s="6">
        <f t="shared" si="249"/>
        <v>26.619908148999997</v>
      </c>
      <c r="F638" s="21">
        <f t="shared" si="250"/>
        <v>0.18624234472348436</v>
      </c>
      <c r="G638" s="20">
        <v>23.8926248661</v>
      </c>
      <c r="H638" s="20">
        <v>23.427477117500001</v>
      </c>
      <c r="I638" s="19">
        <v>48729.152404400003</v>
      </c>
      <c r="K638" s="22">
        <f t="shared" si="238"/>
        <v>0</v>
      </c>
      <c r="L638" s="22">
        <f t="shared" si="239"/>
        <v>26.619908148999997</v>
      </c>
      <c r="M638" s="22">
        <f t="shared" si="240"/>
        <v>0</v>
      </c>
      <c r="N638" s="22">
        <f t="shared" si="241"/>
        <v>0</v>
      </c>
      <c r="O638" s="22">
        <f t="shared" si="242"/>
        <v>0</v>
      </c>
      <c r="P638" s="22">
        <f t="shared" si="243"/>
        <v>0</v>
      </c>
      <c r="S638" s="3">
        <f t="shared" si="226"/>
        <v>0</v>
      </c>
      <c r="T638" s="3">
        <f t="shared" si="227"/>
        <v>142.931556132</v>
      </c>
      <c r="U638" s="3">
        <f t="shared" si="228"/>
        <v>0</v>
      </c>
      <c r="V638" s="3">
        <f t="shared" si="229"/>
        <v>0</v>
      </c>
      <c r="W638" s="3">
        <f t="shared" si="230"/>
        <v>0</v>
      </c>
      <c r="X638" s="3">
        <f t="shared" si="231"/>
        <v>0</v>
      </c>
      <c r="AA638" s="3">
        <f t="shared" si="232"/>
        <v>0</v>
      </c>
      <c r="AB638" s="3">
        <f t="shared" si="233"/>
        <v>169.55146428099999</v>
      </c>
      <c r="AC638" s="3">
        <f t="shared" si="234"/>
        <v>0</v>
      </c>
      <c r="AD638" s="3">
        <f t="shared" si="235"/>
        <v>0</v>
      </c>
      <c r="AE638" s="3">
        <f t="shared" si="236"/>
        <v>0</v>
      </c>
      <c r="AF638" s="3">
        <f t="shared" si="237"/>
        <v>0</v>
      </c>
      <c r="AJ638" s="3">
        <f t="shared" si="244"/>
        <v>0</v>
      </c>
      <c r="AK638" s="3">
        <f t="shared" si="245"/>
        <v>0</v>
      </c>
      <c r="AL638" s="3">
        <f t="shared" si="246"/>
        <v>26.619908148999997</v>
      </c>
      <c r="AM638" s="3">
        <f t="shared" si="247"/>
        <v>0</v>
      </c>
      <c r="AN638" s="3">
        <f t="shared" si="248"/>
        <v>26.619908148999997</v>
      </c>
    </row>
    <row r="639" spans="1:40" x14ac:dyDescent="0.25">
      <c r="A639" s="5" t="s">
        <v>1157</v>
      </c>
      <c r="B639" s="5" t="s">
        <v>1158</v>
      </c>
      <c r="C639" s="18">
        <v>7202.0881140299998</v>
      </c>
      <c r="D639" s="6">
        <v>9331.0975241600008</v>
      </c>
      <c r="E639" s="6">
        <f t="shared" si="249"/>
        <v>2129.009410130001</v>
      </c>
      <c r="F639" s="21">
        <f t="shared" si="250"/>
        <v>0.29561001981947327</v>
      </c>
      <c r="G639" s="20">
        <v>18.3962010431</v>
      </c>
      <c r="H639" s="20">
        <v>17.466720151899999</v>
      </c>
      <c r="I639" s="19">
        <v>36330.777915999999</v>
      </c>
      <c r="K639" s="22">
        <f t="shared" si="238"/>
        <v>0</v>
      </c>
      <c r="L639" s="22">
        <f t="shared" si="239"/>
        <v>2129.009410130001</v>
      </c>
      <c r="M639" s="22">
        <f t="shared" si="240"/>
        <v>0</v>
      </c>
      <c r="N639" s="22">
        <f t="shared" si="241"/>
        <v>0</v>
      </c>
      <c r="O639" s="22">
        <f t="shared" si="242"/>
        <v>0</v>
      </c>
      <c r="P639" s="22">
        <f t="shared" si="243"/>
        <v>0</v>
      </c>
      <c r="S639" s="3">
        <f t="shared" si="226"/>
        <v>0</v>
      </c>
      <c r="T639" s="3">
        <f t="shared" si="227"/>
        <v>7202.0881140299998</v>
      </c>
      <c r="U639" s="3">
        <f t="shared" si="228"/>
        <v>0</v>
      </c>
      <c r="V639" s="3">
        <f t="shared" si="229"/>
        <v>0</v>
      </c>
      <c r="W639" s="3">
        <f t="shared" si="230"/>
        <v>0</v>
      </c>
      <c r="X639" s="3">
        <f t="shared" si="231"/>
        <v>0</v>
      </c>
      <c r="AA639" s="3">
        <f t="shared" si="232"/>
        <v>0</v>
      </c>
      <c r="AB639" s="3">
        <f t="shared" si="233"/>
        <v>9331.0975241600008</v>
      </c>
      <c r="AC639" s="3">
        <f t="shared" si="234"/>
        <v>0</v>
      </c>
      <c r="AD639" s="3">
        <f t="shared" si="235"/>
        <v>0</v>
      </c>
      <c r="AE639" s="3">
        <f t="shared" si="236"/>
        <v>0</v>
      </c>
      <c r="AF639" s="3">
        <f t="shared" si="237"/>
        <v>0</v>
      </c>
      <c r="AJ639" s="3">
        <f t="shared" si="244"/>
        <v>0</v>
      </c>
      <c r="AK639" s="3">
        <f t="shared" si="245"/>
        <v>2129.009410130001</v>
      </c>
      <c r="AL639" s="3">
        <f t="shared" si="246"/>
        <v>2129.009410130001</v>
      </c>
      <c r="AM639" s="3">
        <f t="shared" si="247"/>
        <v>0</v>
      </c>
      <c r="AN639" s="3">
        <f t="shared" si="248"/>
        <v>2129.009410130001</v>
      </c>
    </row>
    <row r="640" spans="1:40" x14ac:dyDescent="0.25">
      <c r="A640" s="5" t="s">
        <v>1159</v>
      </c>
      <c r="B640" s="5" t="s">
        <v>1160</v>
      </c>
      <c r="C640" s="18">
        <v>62.739779969899999</v>
      </c>
      <c r="D640" s="6">
        <v>38.915997869500004</v>
      </c>
      <c r="E640" s="6">
        <f t="shared" si="249"/>
        <v>-23.823782100399995</v>
      </c>
      <c r="F640" s="21">
        <f t="shared" si="250"/>
        <v>-0.37972371136509692</v>
      </c>
      <c r="G640" s="20">
        <v>30.207481596899999</v>
      </c>
      <c r="H640" s="20">
        <v>28.310219785699999</v>
      </c>
      <c r="I640" s="19">
        <v>58885.257154200001</v>
      </c>
      <c r="K640" s="22">
        <f t="shared" si="238"/>
        <v>0</v>
      </c>
      <c r="L640" s="22">
        <f t="shared" si="239"/>
        <v>0</v>
      </c>
      <c r="M640" s="22">
        <f t="shared" si="240"/>
        <v>-23.823782100399995</v>
      </c>
      <c r="N640" s="22">
        <f t="shared" si="241"/>
        <v>0</v>
      </c>
      <c r="O640" s="22">
        <f t="shared" si="242"/>
        <v>0</v>
      </c>
      <c r="P640" s="22">
        <f t="shared" si="243"/>
        <v>0</v>
      </c>
      <c r="S640" s="3">
        <f t="shared" si="226"/>
        <v>0</v>
      </c>
      <c r="T640" s="3">
        <f t="shared" si="227"/>
        <v>0</v>
      </c>
      <c r="U640" s="3">
        <f t="shared" si="228"/>
        <v>62.739779969899999</v>
      </c>
      <c r="V640" s="3">
        <f t="shared" si="229"/>
        <v>0</v>
      </c>
      <c r="W640" s="3">
        <f t="shared" si="230"/>
        <v>0</v>
      </c>
      <c r="X640" s="3">
        <f t="shared" si="231"/>
        <v>0</v>
      </c>
      <c r="AA640" s="3">
        <f t="shared" si="232"/>
        <v>0</v>
      </c>
      <c r="AB640" s="3">
        <f t="shared" si="233"/>
        <v>0</v>
      </c>
      <c r="AC640" s="3">
        <f t="shared" si="234"/>
        <v>38.915997869500004</v>
      </c>
      <c r="AD640" s="3">
        <f t="shared" si="235"/>
        <v>0</v>
      </c>
      <c r="AE640" s="3">
        <f t="shared" si="236"/>
        <v>0</v>
      </c>
      <c r="AF640" s="3">
        <f t="shared" si="237"/>
        <v>0</v>
      </c>
      <c r="AJ640" s="3">
        <f t="shared" si="244"/>
        <v>0</v>
      </c>
      <c r="AK640" s="3">
        <f t="shared" si="245"/>
        <v>0</v>
      </c>
      <c r="AL640" s="3">
        <f t="shared" si="246"/>
        <v>0</v>
      </c>
      <c r="AM640" s="3">
        <f t="shared" si="247"/>
        <v>0</v>
      </c>
      <c r="AN640" s="3">
        <f t="shared" si="248"/>
        <v>0</v>
      </c>
    </row>
    <row r="641" spans="1:40" x14ac:dyDescent="0.25">
      <c r="A641" s="5" t="s">
        <v>1161</v>
      </c>
      <c r="B641" s="5" t="s">
        <v>1162</v>
      </c>
      <c r="C641" s="18">
        <v>169.15445583100001</v>
      </c>
      <c r="D641" s="6">
        <v>119.81423643700001</v>
      </c>
      <c r="E641" s="6">
        <f t="shared" si="249"/>
        <v>-49.340219394000002</v>
      </c>
      <c r="F641" s="21">
        <f t="shared" si="250"/>
        <v>-0.29168737620069063</v>
      </c>
      <c r="G641" s="20">
        <v>16.587284719900001</v>
      </c>
      <c r="H641" s="20">
        <v>14.5583162395</v>
      </c>
      <c r="I641" s="19">
        <v>30281.297778100001</v>
      </c>
      <c r="K641" s="22">
        <f t="shared" si="238"/>
        <v>0</v>
      </c>
      <c r="L641" s="22">
        <f t="shared" si="239"/>
        <v>-49.340219394000002</v>
      </c>
      <c r="M641" s="22">
        <f t="shared" si="240"/>
        <v>0</v>
      </c>
      <c r="N641" s="22">
        <f t="shared" si="241"/>
        <v>0</v>
      </c>
      <c r="O641" s="22">
        <f t="shared" si="242"/>
        <v>0</v>
      </c>
      <c r="P641" s="22">
        <f t="shared" si="243"/>
        <v>0</v>
      </c>
      <c r="S641" s="3">
        <f t="shared" si="226"/>
        <v>0</v>
      </c>
      <c r="T641" s="3">
        <f t="shared" si="227"/>
        <v>169.15445583100001</v>
      </c>
      <c r="U641" s="3">
        <f t="shared" si="228"/>
        <v>0</v>
      </c>
      <c r="V641" s="3">
        <f t="shared" si="229"/>
        <v>0</v>
      </c>
      <c r="W641" s="3">
        <f t="shared" si="230"/>
        <v>0</v>
      </c>
      <c r="X641" s="3">
        <f t="shared" si="231"/>
        <v>0</v>
      </c>
      <c r="AA641" s="3">
        <f t="shared" si="232"/>
        <v>0</v>
      </c>
      <c r="AB641" s="3">
        <f t="shared" si="233"/>
        <v>119.81423643700001</v>
      </c>
      <c r="AC641" s="3">
        <f t="shared" si="234"/>
        <v>0</v>
      </c>
      <c r="AD641" s="3">
        <f t="shared" si="235"/>
        <v>0</v>
      </c>
      <c r="AE641" s="3">
        <f t="shared" si="236"/>
        <v>0</v>
      </c>
      <c r="AF641" s="3">
        <f t="shared" si="237"/>
        <v>0</v>
      </c>
      <c r="AJ641" s="3">
        <f t="shared" si="244"/>
        <v>0</v>
      </c>
      <c r="AK641" s="3">
        <f t="shared" si="245"/>
        <v>-49.340219394000002</v>
      </c>
      <c r="AL641" s="3">
        <f t="shared" si="246"/>
        <v>-49.340219394000002</v>
      </c>
      <c r="AM641" s="3">
        <f t="shared" si="247"/>
        <v>-49.340219394000002</v>
      </c>
      <c r="AN641" s="3">
        <f t="shared" si="248"/>
        <v>-49.340219394000002</v>
      </c>
    </row>
    <row r="642" spans="1:40" x14ac:dyDescent="0.25">
      <c r="A642" s="5" t="s">
        <v>1163</v>
      </c>
      <c r="B642" s="5" t="s">
        <v>1164</v>
      </c>
      <c r="C642" s="18">
        <v>23.254770974100001</v>
      </c>
      <c r="D642" s="6">
        <v>47.768415374200003</v>
      </c>
      <c r="E642" s="6">
        <f t="shared" si="249"/>
        <v>24.513644400100002</v>
      </c>
      <c r="F642" s="21">
        <f t="shared" si="250"/>
        <v>1.0541339851251199</v>
      </c>
      <c r="G642" s="20">
        <v>24.819608609199999</v>
      </c>
      <c r="H642" s="20">
        <v>21.250222925999999</v>
      </c>
      <c r="I642" s="19">
        <v>44200.463686100004</v>
      </c>
      <c r="K642" s="22">
        <f t="shared" si="238"/>
        <v>0</v>
      </c>
      <c r="L642" s="22">
        <f t="shared" si="239"/>
        <v>24.513644400100002</v>
      </c>
      <c r="M642" s="22">
        <f t="shared" si="240"/>
        <v>0</v>
      </c>
      <c r="N642" s="22">
        <f t="shared" si="241"/>
        <v>0</v>
      </c>
      <c r="O642" s="22">
        <f t="shared" si="242"/>
        <v>0</v>
      </c>
      <c r="P642" s="22">
        <f t="shared" si="243"/>
        <v>0</v>
      </c>
      <c r="S642" s="3">
        <f t="shared" si="226"/>
        <v>0</v>
      </c>
      <c r="T642" s="3">
        <f t="shared" si="227"/>
        <v>23.254770974100001</v>
      </c>
      <c r="U642" s="3">
        <f t="shared" si="228"/>
        <v>0</v>
      </c>
      <c r="V642" s="3">
        <f t="shared" si="229"/>
        <v>0</v>
      </c>
      <c r="W642" s="3">
        <f t="shared" si="230"/>
        <v>0</v>
      </c>
      <c r="X642" s="3">
        <f t="shared" si="231"/>
        <v>0</v>
      </c>
      <c r="AA642" s="3">
        <f t="shared" si="232"/>
        <v>0</v>
      </c>
      <c r="AB642" s="3">
        <f t="shared" si="233"/>
        <v>47.768415374200003</v>
      </c>
      <c r="AC642" s="3">
        <f t="shared" si="234"/>
        <v>0</v>
      </c>
      <c r="AD642" s="3">
        <f t="shared" si="235"/>
        <v>0</v>
      </c>
      <c r="AE642" s="3">
        <f t="shared" si="236"/>
        <v>0</v>
      </c>
      <c r="AF642" s="3">
        <f t="shared" si="237"/>
        <v>0</v>
      </c>
      <c r="AJ642" s="3">
        <f t="shared" si="244"/>
        <v>0</v>
      </c>
      <c r="AK642" s="3">
        <f t="shared" si="245"/>
        <v>0</v>
      </c>
      <c r="AL642" s="3">
        <f t="shared" si="246"/>
        <v>24.513644400100002</v>
      </c>
      <c r="AM642" s="3">
        <f t="shared" si="247"/>
        <v>0</v>
      </c>
      <c r="AN642" s="3">
        <f t="shared" si="248"/>
        <v>24.513644400100002</v>
      </c>
    </row>
    <row r="643" spans="1:40" x14ac:dyDescent="0.25">
      <c r="A643" s="5" t="s">
        <v>1535</v>
      </c>
      <c r="B643" s="5" t="s">
        <v>1536</v>
      </c>
      <c r="C643" s="18" t="s">
        <v>739</v>
      </c>
      <c r="D643" s="6" t="s">
        <v>739</v>
      </c>
      <c r="E643" s="20" t="s">
        <v>740</v>
      </c>
      <c r="F643" s="20" t="s">
        <v>740</v>
      </c>
      <c r="G643" s="20" t="s">
        <v>740</v>
      </c>
      <c r="H643" s="20" t="s">
        <v>740</v>
      </c>
      <c r="I643" s="19" t="s">
        <v>740</v>
      </c>
      <c r="K643" s="22">
        <f t="shared" si="238"/>
        <v>0</v>
      </c>
      <c r="L643" s="22">
        <f t="shared" si="239"/>
        <v>0</v>
      </c>
      <c r="M643" s="22">
        <f t="shared" si="240"/>
        <v>0</v>
      </c>
      <c r="N643" s="22">
        <f t="shared" si="241"/>
        <v>0</v>
      </c>
      <c r="O643" s="22">
        <f t="shared" si="242"/>
        <v>0</v>
      </c>
      <c r="P643" s="22" t="str">
        <f t="shared" si="243"/>
        <v>Insf. Data</v>
      </c>
      <c r="S643" s="3">
        <f t="shared" si="226"/>
        <v>0</v>
      </c>
      <c r="T643" s="3">
        <f t="shared" si="227"/>
        <v>0</v>
      </c>
      <c r="U643" s="3">
        <f t="shared" si="228"/>
        <v>0</v>
      </c>
      <c r="V643" s="3">
        <f t="shared" si="229"/>
        <v>0</v>
      </c>
      <c r="W643" s="3">
        <f t="shared" si="230"/>
        <v>0</v>
      </c>
      <c r="X643" s="3" t="str">
        <f t="shared" si="231"/>
        <v>&lt;10</v>
      </c>
      <c r="AA643" s="3">
        <f t="shared" si="232"/>
        <v>0</v>
      </c>
      <c r="AB643" s="3">
        <f t="shared" si="233"/>
        <v>0</v>
      </c>
      <c r="AC643" s="3">
        <f t="shared" si="234"/>
        <v>0</v>
      </c>
      <c r="AD643" s="3">
        <f t="shared" si="235"/>
        <v>0</v>
      </c>
      <c r="AE643" s="3">
        <f t="shared" si="236"/>
        <v>0</v>
      </c>
      <c r="AF643" s="3" t="str">
        <f t="shared" si="237"/>
        <v>&lt;10</v>
      </c>
      <c r="AJ643" s="3">
        <f t="shared" si="244"/>
        <v>0</v>
      </c>
      <c r="AK643" s="3">
        <f t="shared" si="245"/>
        <v>0</v>
      </c>
      <c r="AL643" s="3">
        <f t="shared" si="246"/>
        <v>0</v>
      </c>
      <c r="AM643" s="3">
        <f t="shared" si="247"/>
        <v>0</v>
      </c>
      <c r="AN643" s="3">
        <f t="shared" si="248"/>
        <v>0</v>
      </c>
    </row>
    <row r="644" spans="1:40" x14ac:dyDescent="0.25">
      <c r="A644" s="5" t="s">
        <v>1165</v>
      </c>
      <c r="B644" s="5" t="s">
        <v>1166</v>
      </c>
      <c r="C644" s="18">
        <v>259.01342076600002</v>
      </c>
      <c r="D644" s="6">
        <v>235.30142831800001</v>
      </c>
      <c r="E644" s="6">
        <f t="shared" si="249"/>
        <v>-23.711992448000018</v>
      </c>
      <c r="F644" s="21">
        <f t="shared" si="250"/>
        <v>-9.154735062714027E-2</v>
      </c>
      <c r="G644" s="20">
        <v>20.891838995099999</v>
      </c>
      <c r="H644" s="20">
        <v>22.015593397699998</v>
      </c>
      <c r="I644" s="19">
        <v>45792.434267099998</v>
      </c>
      <c r="K644" s="22">
        <f t="shared" si="238"/>
        <v>0</v>
      </c>
      <c r="L644" s="22">
        <f t="shared" si="239"/>
        <v>-23.711992448000018</v>
      </c>
      <c r="M644" s="22">
        <f t="shared" si="240"/>
        <v>0</v>
      </c>
      <c r="N644" s="22">
        <f t="shared" si="241"/>
        <v>0</v>
      </c>
      <c r="O644" s="22">
        <f t="shared" si="242"/>
        <v>0</v>
      </c>
      <c r="P644" s="22">
        <f t="shared" si="243"/>
        <v>0</v>
      </c>
      <c r="S644" s="3">
        <f t="shared" si="226"/>
        <v>0</v>
      </c>
      <c r="T644" s="3">
        <f t="shared" si="227"/>
        <v>259.01342076600002</v>
      </c>
      <c r="U644" s="3">
        <f t="shared" si="228"/>
        <v>0</v>
      </c>
      <c r="V644" s="3">
        <f t="shared" si="229"/>
        <v>0</v>
      </c>
      <c r="W644" s="3">
        <f t="shared" si="230"/>
        <v>0</v>
      </c>
      <c r="X644" s="3">
        <f t="shared" si="231"/>
        <v>0</v>
      </c>
      <c r="AA644" s="3">
        <f t="shared" si="232"/>
        <v>0</v>
      </c>
      <c r="AB644" s="3">
        <f t="shared" si="233"/>
        <v>235.30142831800001</v>
      </c>
      <c r="AC644" s="3">
        <f t="shared" si="234"/>
        <v>0</v>
      </c>
      <c r="AD644" s="3">
        <f t="shared" si="235"/>
        <v>0</v>
      </c>
      <c r="AE644" s="3">
        <f t="shared" si="236"/>
        <v>0</v>
      </c>
      <c r="AF644" s="3">
        <f t="shared" si="237"/>
        <v>0</v>
      </c>
      <c r="AJ644" s="3">
        <f t="shared" si="244"/>
        <v>0</v>
      </c>
      <c r="AK644" s="3">
        <f t="shared" si="245"/>
        <v>0</v>
      </c>
      <c r="AL644" s="3">
        <f t="shared" si="246"/>
        <v>-23.711992448000018</v>
      </c>
      <c r="AM644" s="3">
        <f t="shared" si="247"/>
        <v>0</v>
      </c>
      <c r="AN644" s="3">
        <f t="shared" si="248"/>
        <v>-23.711992448000018</v>
      </c>
    </row>
    <row r="645" spans="1:40" x14ac:dyDescent="0.25">
      <c r="A645" s="5" t="s">
        <v>1167</v>
      </c>
      <c r="B645" s="5" t="s">
        <v>1168</v>
      </c>
      <c r="C645" s="18">
        <v>86.703809505099997</v>
      </c>
      <c r="D645" s="6">
        <v>41.328660121799999</v>
      </c>
      <c r="E645" s="6">
        <f t="shared" si="249"/>
        <v>-45.375149383299998</v>
      </c>
      <c r="F645" s="21">
        <f t="shared" si="250"/>
        <v>-0.52333512959002093</v>
      </c>
      <c r="G645" s="20">
        <v>20.8876807398</v>
      </c>
      <c r="H645" s="20">
        <v>20.415106566199999</v>
      </c>
      <c r="I645" s="19">
        <v>42463.421657699997</v>
      </c>
      <c r="K645" s="22">
        <f t="shared" si="238"/>
        <v>0</v>
      </c>
      <c r="L645" s="22">
        <f t="shared" si="239"/>
        <v>-45.375149383299998</v>
      </c>
      <c r="M645" s="22">
        <f t="shared" si="240"/>
        <v>0</v>
      </c>
      <c r="N645" s="22">
        <f t="shared" si="241"/>
        <v>0</v>
      </c>
      <c r="O645" s="22">
        <f t="shared" si="242"/>
        <v>0</v>
      </c>
      <c r="P645" s="22">
        <f t="shared" si="243"/>
        <v>0</v>
      </c>
      <c r="S645" s="3">
        <f t="shared" si="226"/>
        <v>0</v>
      </c>
      <c r="T645" s="3">
        <f t="shared" si="227"/>
        <v>86.703809505099997</v>
      </c>
      <c r="U645" s="3">
        <f t="shared" si="228"/>
        <v>0</v>
      </c>
      <c r="V645" s="3">
        <f t="shared" si="229"/>
        <v>0</v>
      </c>
      <c r="W645" s="3">
        <f t="shared" si="230"/>
        <v>0</v>
      </c>
      <c r="X645" s="3">
        <f t="shared" si="231"/>
        <v>0</v>
      </c>
      <c r="AA645" s="3">
        <f t="shared" si="232"/>
        <v>0</v>
      </c>
      <c r="AB645" s="3">
        <f t="shared" si="233"/>
        <v>41.328660121799999</v>
      </c>
      <c r="AC645" s="3">
        <f t="shared" si="234"/>
        <v>0</v>
      </c>
      <c r="AD645" s="3">
        <f t="shared" si="235"/>
        <v>0</v>
      </c>
      <c r="AE645" s="3">
        <f t="shared" si="236"/>
        <v>0</v>
      </c>
      <c r="AF645" s="3">
        <f t="shared" si="237"/>
        <v>0</v>
      </c>
      <c r="AJ645" s="3">
        <f t="shared" si="244"/>
        <v>0</v>
      </c>
      <c r="AK645" s="3">
        <f t="shared" si="245"/>
        <v>-45.375149383299998</v>
      </c>
      <c r="AL645" s="3">
        <f t="shared" si="246"/>
        <v>-45.375149383299998</v>
      </c>
      <c r="AM645" s="3">
        <f t="shared" si="247"/>
        <v>0</v>
      </c>
      <c r="AN645" s="3">
        <f t="shared" si="248"/>
        <v>-45.375149383299998</v>
      </c>
    </row>
    <row r="646" spans="1:40" x14ac:dyDescent="0.25">
      <c r="A646" s="5" t="s">
        <v>1169</v>
      </c>
      <c r="B646" s="5" t="s">
        <v>1170</v>
      </c>
      <c r="C646" s="18">
        <v>81.785298364400006</v>
      </c>
      <c r="D646" s="6">
        <v>173.28672344</v>
      </c>
      <c r="E646" s="6">
        <f t="shared" si="249"/>
        <v>91.501425075599997</v>
      </c>
      <c r="F646" s="21">
        <f t="shared" si="250"/>
        <v>1.1188004067419197</v>
      </c>
      <c r="G646" s="20">
        <v>36.336572388500002</v>
      </c>
      <c r="H646" s="20">
        <v>34.369531293199998</v>
      </c>
      <c r="I646" s="19">
        <v>71488.6250898</v>
      </c>
      <c r="K646" s="22">
        <f t="shared" si="238"/>
        <v>0</v>
      </c>
      <c r="L646" s="22">
        <f t="shared" si="239"/>
        <v>0</v>
      </c>
      <c r="M646" s="22">
        <f t="shared" si="240"/>
        <v>91.501425075599997</v>
      </c>
      <c r="N646" s="22">
        <f t="shared" si="241"/>
        <v>0</v>
      </c>
      <c r="O646" s="22">
        <f t="shared" si="242"/>
        <v>0</v>
      </c>
      <c r="P646" s="22">
        <f t="shared" si="243"/>
        <v>0</v>
      </c>
      <c r="S646" s="3">
        <f t="shared" si="226"/>
        <v>0</v>
      </c>
      <c r="T646" s="3">
        <f t="shared" si="227"/>
        <v>0</v>
      </c>
      <c r="U646" s="3">
        <f t="shared" si="228"/>
        <v>81.785298364400006</v>
      </c>
      <c r="V646" s="3">
        <f t="shared" si="229"/>
        <v>0</v>
      </c>
      <c r="W646" s="3">
        <f t="shared" si="230"/>
        <v>0</v>
      </c>
      <c r="X646" s="3">
        <f t="shared" si="231"/>
        <v>0</v>
      </c>
      <c r="AA646" s="3">
        <f t="shared" si="232"/>
        <v>0</v>
      </c>
      <c r="AB646" s="3">
        <f t="shared" si="233"/>
        <v>0</v>
      </c>
      <c r="AC646" s="3">
        <f t="shared" si="234"/>
        <v>173.28672344</v>
      </c>
      <c r="AD646" s="3">
        <f t="shared" si="235"/>
        <v>0</v>
      </c>
      <c r="AE646" s="3">
        <f t="shared" si="236"/>
        <v>0</v>
      </c>
      <c r="AF646" s="3">
        <f t="shared" si="237"/>
        <v>0</v>
      </c>
      <c r="AJ646" s="3">
        <f t="shared" si="244"/>
        <v>0</v>
      </c>
      <c r="AK646" s="3">
        <f t="shared" si="245"/>
        <v>0</v>
      </c>
      <c r="AL646" s="3">
        <f t="shared" si="246"/>
        <v>0</v>
      </c>
      <c r="AM646" s="3">
        <f t="shared" si="247"/>
        <v>0</v>
      </c>
      <c r="AN646" s="3">
        <f t="shared" si="248"/>
        <v>0</v>
      </c>
    </row>
    <row r="647" spans="1:40" x14ac:dyDescent="0.25">
      <c r="A647" s="5" t="s">
        <v>1171</v>
      </c>
      <c r="B647" s="5" t="s">
        <v>1172</v>
      </c>
      <c r="C647" s="18">
        <v>28.579736320199999</v>
      </c>
      <c r="D647" s="6">
        <v>50.68234743</v>
      </c>
      <c r="E647" s="6">
        <f t="shared" si="249"/>
        <v>22.102611109800002</v>
      </c>
      <c r="F647" s="21">
        <f t="shared" si="250"/>
        <v>0.77336651612765228</v>
      </c>
      <c r="G647" s="20">
        <v>44.087948403799999</v>
      </c>
      <c r="H647" s="20">
        <v>45.228548372299997</v>
      </c>
      <c r="I647" s="19">
        <v>94075.380614399997</v>
      </c>
      <c r="K647" s="22">
        <f t="shared" si="238"/>
        <v>0</v>
      </c>
      <c r="L647" s="22">
        <f t="shared" si="239"/>
        <v>0</v>
      </c>
      <c r="M647" s="22">
        <f t="shared" si="240"/>
        <v>0</v>
      </c>
      <c r="N647" s="22">
        <f t="shared" si="241"/>
        <v>22.102611109800002</v>
      </c>
      <c r="O647" s="22">
        <f t="shared" si="242"/>
        <v>0</v>
      </c>
      <c r="P647" s="22">
        <f t="shared" si="243"/>
        <v>0</v>
      </c>
      <c r="S647" s="3">
        <f t="shared" si="226"/>
        <v>0</v>
      </c>
      <c r="T647" s="3">
        <f t="shared" si="227"/>
        <v>0</v>
      </c>
      <c r="U647" s="3">
        <f t="shared" si="228"/>
        <v>0</v>
      </c>
      <c r="V647" s="3">
        <f t="shared" si="229"/>
        <v>28.579736320199999</v>
      </c>
      <c r="W647" s="3">
        <f t="shared" si="230"/>
        <v>0</v>
      </c>
      <c r="X647" s="3">
        <f t="shared" si="231"/>
        <v>0</v>
      </c>
      <c r="AA647" s="3">
        <f t="shared" si="232"/>
        <v>0</v>
      </c>
      <c r="AB647" s="3">
        <f t="shared" si="233"/>
        <v>0</v>
      </c>
      <c r="AC647" s="3">
        <f t="shared" si="234"/>
        <v>0</v>
      </c>
      <c r="AD647" s="3">
        <f t="shared" si="235"/>
        <v>50.68234743</v>
      </c>
      <c r="AE647" s="3">
        <f t="shared" si="236"/>
        <v>0</v>
      </c>
      <c r="AF647" s="3">
        <f t="shared" si="237"/>
        <v>0</v>
      </c>
      <c r="AJ647" s="3">
        <f t="shared" si="244"/>
        <v>0</v>
      </c>
      <c r="AK647" s="3">
        <f t="shared" si="245"/>
        <v>0</v>
      </c>
      <c r="AL647" s="3">
        <f t="shared" si="246"/>
        <v>0</v>
      </c>
      <c r="AM647" s="3">
        <f t="shared" si="247"/>
        <v>0</v>
      </c>
      <c r="AN647" s="3">
        <f t="shared" si="248"/>
        <v>0</v>
      </c>
    </row>
    <row r="648" spans="1:40" x14ac:dyDescent="0.25">
      <c r="A648" s="5" t="s">
        <v>1173</v>
      </c>
      <c r="B648" s="5" t="s">
        <v>1174</v>
      </c>
      <c r="C648" s="18">
        <v>986.84370208500002</v>
      </c>
      <c r="D648" s="6">
        <v>940.63636134499995</v>
      </c>
      <c r="E648" s="6">
        <f t="shared" si="249"/>
        <v>-46.207340740000063</v>
      </c>
      <c r="F648" s="21">
        <f t="shared" si="250"/>
        <v>-4.6823362851050626E-2</v>
      </c>
      <c r="G648" s="20">
        <v>14.296588676200001</v>
      </c>
      <c r="H648" s="20">
        <v>13.971287029699999</v>
      </c>
      <c r="I648" s="19">
        <v>29060.277021800001</v>
      </c>
      <c r="K648" s="22">
        <f t="shared" si="238"/>
        <v>0</v>
      </c>
      <c r="L648" s="22">
        <f t="shared" si="239"/>
        <v>-46.207340740000063</v>
      </c>
      <c r="M648" s="22">
        <f t="shared" si="240"/>
        <v>0</v>
      </c>
      <c r="N648" s="22">
        <f t="shared" si="241"/>
        <v>0</v>
      </c>
      <c r="O648" s="22">
        <f t="shared" si="242"/>
        <v>0</v>
      </c>
      <c r="P648" s="22">
        <f t="shared" si="243"/>
        <v>0</v>
      </c>
      <c r="S648" s="3">
        <f t="shared" si="226"/>
        <v>0</v>
      </c>
      <c r="T648" s="3">
        <f t="shared" si="227"/>
        <v>986.84370208500002</v>
      </c>
      <c r="U648" s="3">
        <f t="shared" si="228"/>
        <v>0</v>
      </c>
      <c r="V648" s="3">
        <f t="shared" si="229"/>
        <v>0</v>
      </c>
      <c r="W648" s="3">
        <f t="shared" si="230"/>
        <v>0</v>
      </c>
      <c r="X648" s="3">
        <f t="shared" si="231"/>
        <v>0</v>
      </c>
      <c r="AA648" s="3">
        <f t="shared" si="232"/>
        <v>0</v>
      </c>
      <c r="AB648" s="3">
        <f t="shared" si="233"/>
        <v>940.63636134499995</v>
      </c>
      <c r="AC648" s="3">
        <f t="shared" si="234"/>
        <v>0</v>
      </c>
      <c r="AD648" s="3">
        <f t="shared" si="235"/>
        <v>0</v>
      </c>
      <c r="AE648" s="3">
        <f t="shared" si="236"/>
        <v>0</v>
      </c>
      <c r="AF648" s="3">
        <f t="shared" si="237"/>
        <v>0</v>
      </c>
      <c r="AJ648" s="3">
        <f t="shared" si="244"/>
        <v>0</v>
      </c>
      <c r="AK648" s="3">
        <f t="shared" si="245"/>
        <v>-46.207340740000063</v>
      </c>
      <c r="AL648" s="3">
        <f t="shared" si="246"/>
        <v>-46.207340740000063</v>
      </c>
      <c r="AM648" s="3">
        <f t="shared" si="247"/>
        <v>-46.207340740000063</v>
      </c>
      <c r="AN648" s="3">
        <f t="shared" si="248"/>
        <v>-46.207340740000063</v>
      </c>
    </row>
    <row r="649" spans="1:40" x14ac:dyDescent="0.25">
      <c r="A649" s="5" t="s">
        <v>1175</v>
      </c>
      <c r="B649" s="5" t="s">
        <v>1176</v>
      </c>
      <c r="C649" s="18">
        <v>842.21316815600005</v>
      </c>
      <c r="D649" s="6">
        <v>1230.6625692099999</v>
      </c>
      <c r="E649" s="6">
        <f t="shared" si="249"/>
        <v>388.44940105399985</v>
      </c>
      <c r="F649" s="21">
        <f t="shared" si="250"/>
        <v>0.46122456373425974</v>
      </c>
      <c r="G649" s="20">
        <v>16.488696676499998</v>
      </c>
      <c r="H649" s="20">
        <v>15.006223540000001</v>
      </c>
      <c r="I649" s="19">
        <v>31212.9449632</v>
      </c>
      <c r="K649" s="22">
        <f t="shared" si="238"/>
        <v>0</v>
      </c>
      <c r="L649" s="22">
        <f t="shared" si="239"/>
        <v>388.44940105399985</v>
      </c>
      <c r="M649" s="22">
        <f t="shared" si="240"/>
        <v>0</v>
      </c>
      <c r="N649" s="22">
        <f t="shared" si="241"/>
        <v>0</v>
      </c>
      <c r="O649" s="22">
        <f t="shared" si="242"/>
        <v>0</v>
      </c>
      <c r="P649" s="22">
        <f t="shared" si="243"/>
        <v>0</v>
      </c>
      <c r="S649" s="3">
        <f t="shared" si="226"/>
        <v>0</v>
      </c>
      <c r="T649" s="3">
        <f t="shared" si="227"/>
        <v>842.21316815600005</v>
      </c>
      <c r="U649" s="3">
        <f t="shared" si="228"/>
        <v>0</v>
      </c>
      <c r="V649" s="3">
        <f t="shared" si="229"/>
        <v>0</v>
      </c>
      <c r="W649" s="3">
        <f t="shared" si="230"/>
        <v>0</v>
      </c>
      <c r="X649" s="3">
        <f t="shared" si="231"/>
        <v>0</v>
      </c>
      <c r="AA649" s="3">
        <f t="shared" si="232"/>
        <v>0</v>
      </c>
      <c r="AB649" s="3">
        <f t="shared" si="233"/>
        <v>1230.6625692099999</v>
      </c>
      <c r="AC649" s="3">
        <f t="shared" si="234"/>
        <v>0</v>
      </c>
      <c r="AD649" s="3">
        <f t="shared" si="235"/>
        <v>0</v>
      </c>
      <c r="AE649" s="3">
        <f t="shared" si="236"/>
        <v>0</v>
      </c>
      <c r="AF649" s="3">
        <f t="shared" si="237"/>
        <v>0</v>
      </c>
      <c r="AJ649" s="3">
        <f t="shared" si="244"/>
        <v>0</v>
      </c>
      <c r="AK649" s="3">
        <f t="shared" si="245"/>
        <v>388.44940105399985</v>
      </c>
      <c r="AL649" s="3">
        <f t="shared" si="246"/>
        <v>388.44940105399985</v>
      </c>
      <c r="AM649" s="3">
        <f t="shared" si="247"/>
        <v>388.44940105399985</v>
      </c>
      <c r="AN649" s="3">
        <f t="shared" si="248"/>
        <v>388.44940105399985</v>
      </c>
    </row>
    <row r="650" spans="1:40" x14ac:dyDescent="0.25">
      <c r="A650" s="5" t="s">
        <v>1177</v>
      </c>
      <c r="B650" s="5" t="s">
        <v>1178</v>
      </c>
      <c r="C650" s="18">
        <v>2574.2039350800001</v>
      </c>
      <c r="D650" s="6">
        <v>2640.2767384399999</v>
      </c>
      <c r="E650" s="6">
        <f t="shared" si="249"/>
        <v>66.072803359999853</v>
      </c>
      <c r="F650" s="21">
        <f t="shared" si="250"/>
        <v>2.5667276185694459E-2</v>
      </c>
      <c r="G650" s="20">
        <v>30.206520513000001</v>
      </c>
      <c r="H650" s="20">
        <v>27.947884941200002</v>
      </c>
      <c r="I650" s="19">
        <v>58131.6006777</v>
      </c>
      <c r="K650" s="22">
        <f t="shared" si="238"/>
        <v>0</v>
      </c>
      <c r="L650" s="22">
        <f t="shared" si="239"/>
        <v>0</v>
      </c>
      <c r="M650" s="22">
        <f t="shared" si="240"/>
        <v>66.072803359999853</v>
      </c>
      <c r="N650" s="22">
        <f t="shared" si="241"/>
        <v>0</v>
      </c>
      <c r="O650" s="22">
        <f t="shared" si="242"/>
        <v>0</v>
      </c>
      <c r="P650" s="22">
        <f t="shared" si="243"/>
        <v>0</v>
      </c>
      <c r="S650" s="3">
        <f t="shared" si="226"/>
        <v>0</v>
      </c>
      <c r="T650" s="3">
        <f t="shared" si="227"/>
        <v>0</v>
      </c>
      <c r="U650" s="3">
        <f t="shared" si="228"/>
        <v>2574.2039350800001</v>
      </c>
      <c r="V650" s="3">
        <f t="shared" si="229"/>
        <v>0</v>
      </c>
      <c r="W650" s="3">
        <f t="shared" si="230"/>
        <v>0</v>
      </c>
      <c r="X650" s="3">
        <f t="shared" si="231"/>
        <v>0</v>
      </c>
      <c r="AA650" s="3">
        <f t="shared" si="232"/>
        <v>0</v>
      </c>
      <c r="AB650" s="3">
        <f t="shared" si="233"/>
        <v>0</v>
      </c>
      <c r="AC650" s="3">
        <f t="shared" si="234"/>
        <v>2640.2767384399999</v>
      </c>
      <c r="AD650" s="3">
        <f t="shared" si="235"/>
        <v>0</v>
      </c>
      <c r="AE650" s="3">
        <f t="shared" si="236"/>
        <v>0</v>
      </c>
      <c r="AF650" s="3">
        <f t="shared" si="237"/>
        <v>0</v>
      </c>
      <c r="AJ650" s="3">
        <f t="shared" si="244"/>
        <v>0</v>
      </c>
      <c r="AK650" s="3">
        <f t="shared" si="245"/>
        <v>0</v>
      </c>
      <c r="AL650" s="3">
        <f t="shared" si="246"/>
        <v>0</v>
      </c>
      <c r="AM650" s="3">
        <f t="shared" si="247"/>
        <v>0</v>
      </c>
      <c r="AN650" s="3">
        <f t="shared" si="248"/>
        <v>0</v>
      </c>
    </row>
    <row r="651" spans="1:40" x14ac:dyDescent="0.25">
      <c r="A651" s="5" t="s">
        <v>1179</v>
      </c>
      <c r="B651" s="5" t="s">
        <v>1180</v>
      </c>
      <c r="C651" s="18">
        <v>55.017396747200003</v>
      </c>
      <c r="D651" s="6">
        <v>81.978603851700001</v>
      </c>
      <c r="E651" s="6">
        <f t="shared" si="249"/>
        <v>26.961207104499998</v>
      </c>
      <c r="F651" s="21">
        <f t="shared" si="250"/>
        <v>0.49004876091074107</v>
      </c>
      <c r="G651" s="20">
        <v>19.296248773599999</v>
      </c>
      <c r="H651" s="20">
        <v>20.0420013713</v>
      </c>
      <c r="I651" s="19">
        <v>41687.362852300001</v>
      </c>
      <c r="K651" s="22">
        <f t="shared" si="238"/>
        <v>0</v>
      </c>
      <c r="L651" s="22">
        <f t="shared" si="239"/>
        <v>26.961207104499998</v>
      </c>
      <c r="M651" s="22">
        <f t="shared" si="240"/>
        <v>0</v>
      </c>
      <c r="N651" s="22">
        <f t="shared" si="241"/>
        <v>0</v>
      </c>
      <c r="O651" s="22">
        <f t="shared" si="242"/>
        <v>0</v>
      </c>
      <c r="P651" s="22">
        <f t="shared" si="243"/>
        <v>0</v>
      </c>
      <c r="S651" s="3">
        <f t="shared" si="226"/>
        <v>0</v>
      </c>
      <c r="T651" s="3">
        <f t="shared" si="227"/>
        <v>55.017396747200003</v>
      </c>
      <c r="U651" s="3">
        <f t="shared" si="228"/>
        <v>0</v>
      </c>
      <c r="V651" s="3">
        <f t="shared" si="229"/>
        <v>0</v>
      </c>
      <c r="W651" s="3">
        <f t="shared" si="230"/>
        <v>0</v>
      </c>
      <c r="X651" s="3">
        <f t="shared" si="231"/>
        <v>0</v>
      </c>
      <c r="AA651" s="3">
        <f t="shared" si="232"/>
        <v>0</v>
      </c>
      <c r="AB651" s="3">
        <f t="shared" si="233"/>
        <v>81.978603851700001</v>
      </c>
      <c r="AC651" s="3">
        <f t="shared" si="234"/>
        <v>0</v>
      </c>
      <c r="AD651" s="3">
        <f t="shared" si="235"/>
        <v>0</v>
      </c>
      <c r="AE651" s="3">
        <f t="shared" si="236"/>
        <v>0</v>
      </c>
      <c r="AF651" s="3">
        <f t="shared" si="237"/>
        <v>0</v>
      </c>
      <c r="AJ651" s="3">
        <f t="shared" si="244"/>
        <v>0</v>
      </c>
      <c r="AK651" s="3">
        <f t="shared" si="245"/>
        <v>26.961207104499998</v>
      </c>
      <c r="AL651" s="3">
        <f t="shared" si="246"/>
        <v>26.961207104499998</v>
      </c>
      <c r="AM651" s="3">
        <f t="shared" si="247"/>
        <v>0</v>
      </c>
      <c r="AN651" s="3">
        <f t="shared" si="248"/>
        <v>26.961207104499998</v>
      </c>
    </row>
    <row r="652" spans="1:40" x14ac:dyDescent="0.25">
      <c r="A652" s="5" t="s">
        <v>1181</v>
      </c>
      <c r="B652" s="5" t="s">
        <v>1182</v>
      </c>
      <c r="C652" s="18">
        <v>171.14692735</v>
      </c>
      <c r="D652" s="6">
        <v>75.925805414899997</v>
      </c>
      <c r="E652" s="6">
        <f t="shared" si="249"/>
        <v>-95.221121935100001</v>
      </c>
      <c r="F652" s="21">
        <f t="shared" si="250"/>
        <v>-0.5563706191486002</v>
      </c>
      <c r="G652" s="20">
        <v>16.105287806900002</v>
      </c>
      <c r="H652" s="20">
        <v>15.592004297500001</v>
      </c>
      <c r="I652" s="19">
        <v>32431.368938799998</v>
      </c>
      <c r="K652" s="22">
        <f t="shared" si="238"/>
        <v>0</v>
      </c>
      <c r="L652" s="22">
        <f t="shared" si="239"/>
        <v>-95.221121935100001</v>
      </c>
      <c r="M652" s="22">
        <f t="shared" si="240"/>
        <v>0</v>
      </c>
      <c r="N652" s="22">
        <f t="shared" si="241"/>
        <v>0</v>
      </c>
      <c r="O652" s="22">
        <f t="shared" si="242"/>
        <v>0</v>
      </c>
      <c r="P652" s="22">
        <f t="shared" si="243"/>
        <v>0</v>
      </c>
      <c r="S652" s="3">
        <f t="shared" si="226"/>
        <v>0</v>
      </c>
      <c r="T652" s="3">
        <f t="shared" si="227"/>
        <v>171.14692735</v>
      </c>
      <c r="U652" s="3">
        <f t="shared" si="228"/>
        <v>0</v>
      </c>
      <c r="V652" s="3">
        <f t="shared" si="229"/>
        <v>0</v>
      </c>
      <c r="W652" s="3">
        <f t="shared" si="230"/>
        <v>0</v>
      </c>
      <c r="X652" s="3">
        <f t="shared" si="231"/>
        <v>0</v>
      </c>
      <c r="AA652" s="3">
        <f t="shared" si="232"/>
        <v>0</v>
      </c>
      <c r="AB652" s="3">
        <f t="shared" si="233"/>
        <v>75.925805414899997</v>
      </c>
      <c r="AC652" s="3">
        <f t="shared" si="234"/>
        <v>0</v>
      </c>
      <c r="AD652" s="3">
        <f t="shared" si="235"/>
        <v>0</v>
      </c>
      <c r="AE652" s="3">
        <f t="shared" si="236"/>
        <v>0</v>
      </c>
      <c r="AF652" s="3">
        <f t="shared" si="237"/>
        <v>0</v>
      </c>
      <c r="AJ652" s="3">
        <f t="shared" si="244"/>
        <v>0</v>
      </c>
      <c r="AK652" s="3">
        <f t="shared" si="245"/>
        <v>-95.221121935100001</v>
      </c>
      <c r="AL652" s="3">
        <f t="shared" si="246"/>
        <v>-95.221121935100001</v>
      </c>
      <c r="AM652" s="3">
        <f t="shared" si="247"/>
        <v>-95.221121935100001</v>
      </c>
      <c r="AN652" s="3">
        <f t="shared" si="248"/>
        <v>-95.221121935100001</v>
      </c>
    </row>
    <row r="653" spans="1:40" x14ac:dyDescent="0.25">
      <c r="A653" s="5" t="s">
        <v>1537</v>
      </c>
      <c r="B653" s="5" t="s">
        <v>1538</v>
      </c>
      <c r="C653" s="18">
        <v>2743.7173192800001</v>
      </c>
      <c r="D653" s="6">
        <v>2135.1940456299999</v>
      </c>
      <c r="E653" s="6">
        <f t="shared" si="249"/>
        <v>-608.52327365000019</v>
      </c>
      <c r="F653" s="21">
        <f t="shared" si="250"/>
        <v>-0.2217878895081245</v>
      </c>
      <c r="G653" s="20">
        <v>17.3483113835</v>
      </c>
      <c r="H653" s="20">
        <v>15.9970197311</v>
      </c>
      <c r="I653" s="19">
        <v>33273.801040799997</v>
      </c>
      <c r="K653" s="22">
        <f t="shared" si="238"/>
        <v>0</v>
      </c>
      <c r="L653" s="22">
        <f t="shared" si="239"/>
        <v>-608.52327365000019</v>
      </c>
      <c r="M653" s="22">
        <f t="shared" si="240"/>
        <v>0</v>
      </c>
      <c r="N653" s="22">
        <f t="shared" si="241"/>
        <v>0</v>
      </c>
      <c r="O653" s="22">
        <f t="shared" si="242"/>
        <v>0</v>
      </c>
      <c r="P653" s="22">
        <f t="shared" si="243"/>
        <v>0</v>
      </c>
      <c r="S653" s="3">
        <f t="shared" si="226"/>
        <v>0</v>
      </c>
      <c r="T653" s="3">
        <f t="shared" si="227"/>
        <v>2743.7173192800001</v>
      </c>
      <c r="U653" s="3">
        <f t="shared" si="228"/>
        <v>0</v>
      </c>
      <c r="V653" s="3">
        <f t="shared" si="229"/>
        <v>0</v>
      </c>
      <c r="W653" s="3">
        <f t="shared" si="230"/>
        <v>0</v>
      </c>
      <c r="X653" s="3">
        <f t="shared" si="231"/>
        <v>0</v>
      </c>
      <c r="AA653" s="3">
        <f t="shared" si="232"/>
        <v>0</v>
      </c>
      <c r="AB653" s="3">
        <f t="shared" si="233"/>
        <v>2135.1940456299999</v>
      </c>
      <c r="AC653" s="3">
        <f t="shared" si="234"/>
        <v>0</v>
      </c>
      <c r="AD653" s="3">
        <f t="shared" si="235"/>
        <v>0</v>
      </c>
      <c r="AE653" s="3">
        <f t="shared" si="236"/>
        <v>0</v>
      </c>
      <c r="AF653" s="3">
        <f t="shared" si="237"/>
        <v>0</v>
      </c>
      <c r="AJ653" s="3">
        <f t="shared" si="244"/>
        <v>0</v>
      </c>
      <c r="AK653" s="3">
        <f t="shared" si="245"/>
        <v>-608.52327365000019</v>
      </c>
      <c r="AL653" s="3">
        <f t="shared" si="246"/>
        <v>-608.52327365000019</v>
      </c>
      <c r="AM653" s="3">
        <f t="shared" si="247"/>
        <v>-608.52327365000019</v>
      </c>
      <c r="AN653" s="3">
        <f t="shared" si="248"/>
        <v>-608.52327365000019</v>
      </c>
    </row>
    <row r="654" spans="1:40" x14ac:dyDescent="0.25">
      <c r="A654" s="5" t="s">
        <v>1183</v>
      </c>
      <c r="B654" s="5" t="s">
        <v>1184</v>
      </c>
      <c r="C654" s="18">
        <v>74.346786679199994</v>
      </c>
      <c r="D654" s="6">
        <v>43.761854658200001</v>
      </c>
      <c r="E654" s="6">
        <f t="shared" si="249"/>
        <v>-30.584932020999993</v>
      </c>
      <c r="F654" s="21">
        <f t="shared" si="250"/>
        <v>-0.41138202990495543</v>
      </c>
      <c r="G654" s="20">
        <v>27.9652068105</v>
      </c>
      <c r="H654" s="20">
        <v>22.072655025100001</v>
      </c>
      <c r="I654" s="19">
        <v>45911.122452099997</v>
      </c>
      <c r="K654" s="22">
        <f t="shared" si="238"/>
        <v>0</v>
      </c>
      <c r="L654" s="22">
        <f t="shared" si="239"/>
        <v>-30.584932020999993</v>
      </c>
      <c r="M654" s="22">
        <f t="shared" si="240"/>
        <v>0</v>
      </c>
      <c r="N654" s="22">
        <f t="shared" si="241"/>
        <v>0</v>
      </c>
      <c r="O654" s="22">
        <f t="shared" si="242"/>
        <v>0</v>
      </c>
      <c r="P654" s="22">
        <f t="shared" si="243"/>
        <v>0</v>
      </c>
      <c r="S654" s="3">
        <f t="shared" si="226"/>
        <v>0</v>
      </c>
      <c r="T654" s="3">
        <f t="shared" si="227"/>
        <v>74.346786679199994</v>
      </c>
      <c r="U654" s="3">
        <f t="shared" si="228"/>
        <v>0</v>
      </c>
      <c r="V654" s="3">
        <f t="shared" si="229"/>
        <v>0</v>
      </c>
      <c r="W654" s="3">
        <f t="shared" si="230"/>
        <v>0</v>
      </c>
      <c r="X654" s="3">
        <f t="shared" si="231"/>
        <v>0</v>
      </c>
      <c r="AA654" s="3">
        <f t="shared" si="232"/>
        <v>0</v>
      </c>
      <c r="AB654" s="3">
        <f t="shared" si="233"/>
        <v>43.761854658200001</v>
      </c>
      <c r="AC654" s="3">
        <f t="shared" si="234"/>
        <v>0</v>
      </c>
      <c r="AD654" s="3">
        <f t="shared" si="235"/>
        <v>0</v>
      </c>
      <c r="AE654" s="3">
        <f t="shared" si="236"/>
        <v>0</v>
      </c>
      <c r="AF654" s="3">
        <f t="shared" si="237"/>
        <v>0</v>
      </c>
      <c r="AJ654" s="3">
        <f t="shared" si="244"/>
        <v>0</v>
      </c>
      <c r="AK654" s="3">
        <f t="shared" si="245"/>
        <v>0</v>
      </c>
      <c r="AL654" s="3">
        <f t="shared" si="246"/>
        <v>-30.584932020999993</v>
      </c>
      <c r="AM654" s="3">
        <f t="shared" si="247"/>
        <v>0</v>
      </c>
      <c r="AN654" s="3">
        <f t="shared" si="248"/>
        <v>-30.584932020999993</v>
      </c>
    </row>
    <row r="655" spans="1:40" x14ac:dyDescent="0.25">
      <c r="A655" s="5" t="s">
        <v>1185</v>
      </c>
      <c r="B655" s="5" t="s">
        <v>1186</v>
      </c>
      <c r="C655" s="18">
        <v>514.14593707200004</v>
      </c>
      <c r="D655" s="6">
        <v>453.56833838300003</v>
      </c>
      <c r="E655" s="6">
        <f t="shared" si="249"/>
        <v>-60.577598689000013</v>
      </c>
      <c r="F655" s="21">
        <f t="shared" si="250"/>
        <v>-0.11782179790038259</v>
      </c>
      <c r="G655" s="20">
        <v>17.083127127699999</v>
      </c>
      <c r="H655" s="20">
        <v>16.996310187999999</v>
      </c>
      <c r="I655" s="19">
        <v>35352.325191099997</v>
      </c>
      <c r="K655" s="22">
        <f t="shared" si="238"/>
        <v>0</v>
      </c>
      <c r="L655" s="22">
        <f t="shared" si="239"/>
        <v>-60.577598689000013</v>
      </c>
      <c r="M655" s="22">
        <f t="shared" si="240"/>
        <v>0</v>
      </c>
      <c r="N655" s="22">
        <f t="shared" si="241"/>
        <v>0</v>
      </c>
      <c r="O655" s="22">
        <f t="shared" si="242"/>
        <v>0</v>
      </c>
      <c r="P655" s="22">
        <f t="shared" si="243"/>
        <v>0</v>
      </c>
      <c r="S655" s="3">
        <f t="shared" si="226"/>
        <v>0</v>
      </c>
      <c r="T655" s="3">
        <f t="shared" si="227"/>
        <v>514.14593707200004</v>
      </c>
      <c r="U655" s="3">
        <f t="shared" si="228"/>
        <v>0</v>
      </c>
      <c r="V655" s="3">
        <f t="shared" si="229"/>
        <v>0</v>
      </c>
      <c r="W655" s="3">
        <f t="shared" si="230"/>
        <v>0</v>
      </c>
      <c r="X655" s="3">
        <f t="shared" si="231"/>
        <v>0</v>
      </c>
      <c r="AA655" s="3">
        <f t="shared" si="232"/>
        <v>0</v>
      </c>
      <c r="AB655" s="3">
        <f t="shared" si="233"/>
        <v>453.56833838300003</v>
      </c>
      <c r="AC655" s="3">
        <f t="shared" si="234"/>
        <v>0</v>
      </c>
      <c r="AD655" s="3">
        <f t="shared" si="235"/>
        <v>0</v>
      </c>
      <c r="AE655" s="3">
        <f t="shared" si="236"/>
        <v>0</v>
      </c>
      <c r="AF655" s="3">
        <f t="shared" si="237"/>
        <v>0</v>
      </c>
      <c r="AJ655" s="3">
        <f t="shared" si="244"/>
        <v>0</v>
      </c>
      <c r="AK655" s="3">
        <f t="shared" si="245"/>
        <v>-60.577598689000013</v>
      </c>
      <c r="AL655" s="3">
        <f t="shared" si="246"/>
        <v>-60.577598689000013</v>
      </c>
      <c r="AM655" s="3">
        <f t="shared" si="247"/>
        <v>0</v>
      </c>
      <c r="AN655" s="3">
        <f t="shared" si="248"/>
        <v>-60.577598689000013</v>
      </c>
    </row>
    <row r="656" spans="1:40" x14ac:dyDescent="0.25">
      <c r="A656" s="5" t="s">
        <v>1187</v>
      </c>
      <c r="B656" s="5" t="s">
        <v>1188</v>
      </c>
      <c r="C656" s="18">
        <v>47.618439455400001</v>
      </c>
      <c r="D656" s="6">
        <v>43.496135975599998</v>
      </c>
      <c r="E656" s="6">
        <f t="shared" si="249"/>
        <v>-4.1223034798000029</v>
      </c>
      <c r="F656" s="21">
        <f t="shared" si="250"/>
        <v>-8.6569478692408677E-2</v>
      </c>
      <c r="G656" s="20">
        <v>19.829223579299999</v>
      </c>
      <c r="H656" s="20">
        <v>16.7271569951</v>
      </c>
      <c r="I656" s="19">
        <v>34792.4865498</v>
      </c>
      <c r="K656" s="22">
        <f t="shared" si="238"/>
        <v>0</v>
      </c>
      <c r="L656" s="22">
        <f t="shared" si="239"/>
        <v>-4.1223034798000029</v>
      </c>
      <c r="M656" s="22">
        <f t="shared" si="240"/>
        <v>0</v>
      </c>
      <c r="N656" s="22">
        <f t="shared" si="241"/>
        <v>0</v>
      </c>
      <c r="O656" s="22">
        <f t="shared" si="242"/>
        <v>0</v>
      </c>
      <c r="P656" s="22">
        <f t="shared" si="243"/>
        <v>0</v>
      </c>
      <c r="S656" s="3">
        <f t="shared" si="226"/>
        <v>0</v>
      </c>
      <c r="T656" s="3">
        <f t="shared" si="227"/>
        <v>47.618439455400001</v>
      </c>
      <c r="U656" s="3">
        <f t="shared" si="228"/>
        <v>0</v>
      </c>
      <c r="V656" s="3">
        <f t="shared" si="229"/>
        <v>0</v>
      </c>
      <c r="W656" s="3">
        <f t="shared" si="230"/>
        <v>0</v>
      </c>
      <c r="X656" s="3">
        <f t="shared" si="231"/>
        <v>0</v>
      </c>
      <c r="AA656" s="3">
        <f t="shared" si="232"/>
        <v>0</v>
      </c>
      <c r="AB656" s="3">
        <f t="shared" si="233"/>
        <v>43.496135975599998</v>
      </c>
      <c r="AC656" s="3">
        <f t="shared" si="234"/>
        <v>0</v>
      </c>
      <c r="AD656" s="3">
        <f t="shared" si="235"/>
        <v>0</v>
      </c>
      <c r="AE656" s="3">
        <f t="shared" si="236"/>
        <v>0</v>
      </c>
      <c r="AF656" s="3">
        <f t="shared" si="237"/>
        <v>0</v>
      </c>
      <c r="AJ656" s="3">
        <f t="shared" si="244"/>
        <v>0</v>
      </c>
      <c r="AK656" s="3">
        <f t="shared" si="245"/>
        <v>-4.1223034798000029</v>
      </c>
      <c r="AL656" s="3">
        <f t="shared" si="246"/>
        <v>-4.1223034798000029</v>
      </c>
      <c r="AM656" s="3">
        <f t="shared" si="247"/>
        <v>-4.1223034798000029</v>
      </c>
      <c r="AN656" s="3">
        <f t="shared" si="248"/>
        <v>-4.1223034798000029</v>
      </c>
    </row>
    <row r="657" spans="1:40" x14ac:dyDescent="0.25">
      <c r="A657" s="5" t="s">
        <v>1539</v>
      </c>
      <c r="B657" s="5" t="s">
        <v>1540</v>
      </c>
      <c r="C657" s="18">
        <v>14.0844292738</v>
      </c>
      <c r="D657" s="6" t="s">
        <v>739</v>
      </c>
      <c r="E657" s="20" t="s">
        <v>740</v>
      </c>
      <c r="F657" s="20" t="s">
        <v>740</v>
      </c>
      <c r="G657" s="20" t="s">
        <v>740</v>
      </c>
      <c r="H657" s="20" t="s">
        <v>740</v>
      </c>
      <c r="I657" s="19" t="s">
        <v>740</v>
      </c>
      <c r="K657" s="22">
        <f t="shared" si="238"/>
        <v>0</v>
      </c>
      <c r="L657" s="22">
        <f t="shared" si="239"/>
        <v>0</v>
      </c>
      <c r="M657" s="22">
        <f t="shared" si="240"/>
        <v>0</v>
      </c>
      <c r="N657" s="22">
        <f t="shared" si="241"/>
        <v>0</v>
      </c>
      <c r="O657" s="22">
        <f t="shared" si="242"/>
        <v>0</v>
      </c>
      <c r="P657" s="22" t="str">
        <f t="shared" si="243"/>
        <v>Insf. Data</v>
      </c>
      <c r="S657" s="3">
        <f t="shared" si="226"/>
        <v>0</v>
      </c>
      <c r="T657" s="3">
        <f t="shared" si="227"/>
        <v>0</v>
      </c>
      <c r="U657" s="3">
        <f t="shared" si="228"/>
        <v>0</v>
      </c>
      <c r="V657" s="3">
        <f t="shared" si="229"/>
        <v>0</v>
      </c>
      <c r="W657" s="3">
        <f t="shared" si="230"/>
        <v>0</v>
      </c>
      <c r="X657" s="3">
        <f t="shared" si="231"/>
        <v>14.0844292738</v>
      </c>
      <c r="AA657" s="3">
        <f t="shared" si="232"/>
        <v>0</v>
      </c>
      <c r="AB657" s="3">
        <f t="shared" si="233"/>
        <v>0</v>
      </c>
      <c r="AC657" s="3">
        <f t="shared" si="234"/>
        <v>0</v>
      </c>
      <c r="AD657" s="3">
        <f t="shared" si="235"/>
        <v>0</v>
      </c>
      <c r="AE657" s="3">
        <f t="shared" si="236"/>
        <v>0</v>
      </c>
      <c r="AF657" s="3" t="str">
        <f t="shared" si="237"/>
        <v>&lt;10</v>
      </c>
      <c r="AJ657" s="3">
        <f t="shared" si="244"/>
        <v>0</v>
      </c>
      <c r="AK657" s="3">
        <f t="shared" si="245"/>
        <v>0</v>
      </c>
      <c r="AL657" s="3">
        <f t="shared" si="246"/>
        <v>0</v>
      </c>
      <c r="AM657" s="3">
        <f t="shared" si="247"/>
        <v>0</v>
      </c>
      <c r="AN657" s="3">
        <f t="shared" si="248"/>
        <v>0</v>
      </c>
    </row>
    <row r="658" spans="1:40" x14ac:dyDescent="0.25">
      <c r="A658" s="5" t="s">
        <v>1541</v>
      </c>
      <c r="B658" s="5" t="s">
        <v>1542</v>
      </c>
      <c r="C658" s="18">
        <v>3545.3800204499998</v>
      </c>
      <c r="D658" s="6">
        <v>2973.19326112</v>
      </c>
      <c r="E658" s="6">
        <f t="shared" si="249"/>
        <v>-572.18675932999986</v>
      </c>
      <c r="F658" s="21">
        <f t="shared" si="250"/>
        <v>-0.16138940142652877</v>
      </c>
      <c r="G658" s="20">
        <v>13.258892789700001</v>
      </c>
      <c r="H658" s="20">
        <v>12.172639296</v>
      </c>
      <c r="I658" s="19">
        <v>25319.0897358</v>
      </c>
      <c r="K658" s="22">
        <f t="shared" si="238"/>
        <v>-572.18675932999986</v>
      </c>
      <c r="L658" s="22">
        <f t="shared" si="239"/>
        <v>0</v>
      </c>
      <c r="M658" s="22">
        <f t="shared" si="240"/>
        <v>0</v>
      </c>
      <c r="N658" s="22">
        <f t="shared" si="241"/>
        <v>0</v>
      </c>
      <c r="O658" s="22">
        <f t="shared" si="242"/>
        <v>0</v>
      </c>
      <c r="P658" s="22">
        <f t="shared" si="243"/>
        <v>0</v>
      </c>
      <c r="S658" s="3">
        <f t="shared" si="226"/>
        <v>0</v>
      </c>
      <c r="T658" s="3">
        <f t="shared" si="227"/>
        <v>3545.3800204499998</v>
      </c>
      <c r="U658" s="3">
        <f t="shared" si="228"/>
        <v>0</v>
      </c>
      <c r="V658" s="3">
        <f t="shared" si="229"/>
        <v>0</v>
      </c>
      <c r="W658" s="3">
        <f t="shared" si="230"/>
        <v>0</v>
      </c>
      <c r="X658" s="3">
        <f t="shared" si="231"/>
        <v>0</v>
      </c>
      <c r="AA658" s="3">
        <f t="shared" si="232"/>
        <v>0</v>
      </c>
      <c r="AB658" s="3">
        <f t="shared" si="233"/>
        <v>2973.19326112</v>
      </c>
      <c r="AC658" s="3">
        <f t="shared" si="234"/>
        <v>0</v>
      </c>
      <c r="AD658" s="3">
        <f t="shared" si="235"/>
        <v>0</v>
      </c>
      <c r="AE658" s="3">
        <f t="shared" si="236"/>
        <v>0</v>
      </c>
      <c r="AF658" s="3">
        <f t="shared" si="237"/>
        <v>0</v>
      </c>
      <c r="AJ658" s="3">
        <f t="shared" si="244"/>
        <v>-572.18675932999986</v>
      </c>
      <c r="AK658" s="3">
        <f t="shared" si="245"/>
        <v>-572.18675932999986</v>
      </c>
      <c r="AL658" s="3">
        <f t="shared" si="246"/>
        <v>-572.18675932999986</v>
      </c>
      <c r="AM658" s="3">
        <f t="shared" si="247"/>
        <v>-572.18675932999986</v>
      </c>
      <c r="AN658" s="3">
        <f t="shared" si="248"/>
        <v>-572.18675932999986</v>
      </c>
    </row>
    <row r="659" spans="1:40" x14ac:dyDescent="0.25">
      <c r="A659" s="5" t="s">
        <v>1189</v>
      </c>
      <c r="B659" s="5" t="s">
        <v>1190</v>
      </c>
      <c r="C659" s="18">
        <v>582.81727858500005</v>
      </c>
      <c r="D659" s="6">
        <v>939.96813301300006</v>
      </c>
      <c r="E659" s="6">
        <f t="shared" si="249"/>
        <v>357.150854428</v>
      </c>
      <c r="F659" s="21">
        <f t="shared" si="250"/>
        <v>0.61280073112299105</v>
      </c>
      <c r="G659" s="20">
        <v>12.9125474995</v>
      </c>
      <c r="H659" s="20">
        <v>12.602789655</v>
      </c>
      <c r="I659" s="19">
        <v>26213.802482399999</v>
      </c>
      <c r="K659" s="22">
        <f t="shared" si="238"/>
        <v>357.150854428</v>
      </c>
      <c r="L659" s="22">
        <f t="shared" si="239"/>
        <v>0</v>
      </c>
      <c r="M659" s="22">
        <f t="shared" si="240"/>
        <v>0</v>
      </c>
      <c r="N659" s="22">
        <f t="shared" si="241"/>
        <v>0</v>
      </c>
      <c r="O659" s="22">
        <f t="shared" si="242"/>
        <v>0</v>
      </c>
      <c r="P659" s="22">
        <f t="shared" si="243"/>
        <v>0</v>
      </c>
      <c r="S659" s="3">
        <f t="shared" si="226"/>
        <v>0</v>
      </c>
      <c r="T659" s="3">
        <f t="shared" si="227"/>
        <v>582.81727858500005</v>
      </c>
      <c r="U659" s="3">
        <f t="shared" si="228"/>
        <v>0</v>
      </c>
      <c r="V659" s="3">
        <f t="shared" si="229"/>
        <v>0</v>
      </c>
      <c r="W659" s="3">
        <f t="shared" si="230"/>
        <v>0</v>
      </c>
      <c r="X659" s="3">
        <f t="shared" si="231"/>
        <v>0</v>
      </c>
      <c r="AA659" s="3">
        <f t="shared" si="232"/>
        <v>0</v>
      </c>
      <c r="AB659" s="3">
        <f t="shared" si="233"/>
        <v>939.96813301300006</v>
      </c>
      <c r="AC659" s="3">
        <f t="shared" si="234"/>
        <v>0</v>
      </c>
      <c r="AD659" s="3">
        <f t="shared" si="235"/>
        <v>0</v>
      </c>
      <c r="AE659" s="3">
        <f t="shared" si="236"/>
        <v>0</v>
      </c>
      <c r="AF659" s="3">
        <f t="shared" si="237"/>
        <v>0</v>
      </c>
      <c r="AJ659" s="3">
        <f t="shared" si="244"/>
        <v>357.150854428</v>
      </c>
      <c r="AK659" s="3">
        <f t="shared" si="245"/>
        <v>357.150854428</v>
      </c>
      <c r="AL659" s="3">
        <f t="shared" si="246"/>
        <v>357.150854428</v>
      </c>
      <c r="AM659" s="3">
        <f t="shared" si="247"/>
        <v>357.150854428</v>
      </c>
      <c r="AN659" s="3">
        <f t="shared" si="248"/>
        <v>357.150854428</v>
      </c>
    </row>
    <row r="660" spans="1:40" x14ac:dyDescent="0.25">
      <c r="A660" s="5" t="s">
        <v>1191</v>
      </c>
      <c r="B660" s="5" t="s">
        <v>1192</v>
      </c>
      <c r="C660" s="18">
        <v>436.58121623300002</v>
      </c>
      <c r="D660" s="6">
        <v>537.75595814099995</v>
      </c>
      <c r="E660" s="6">
        <f t="shared" si="249"/>
        <v>101.17474190799993</v>
      </c>
      <c r="F660" s="21">
        <f t="shared" si="250"/>
        <v>0.23174323160528223</v>
      </c>
      <c r="G660" s="20">
        <v>16.413378289299999</v>
      </c>
      <c r="H660" s="20">
        <v>16.560598863900001</v>
      </c>
      <c r="I660" s="19">
        <v>34446.045636900002</v>
      </c>
      <c r="K660" s="22">
        <f t="shared" si="238"/>
        <v>0</v>
      </c>
      <c r="L660" s="22">
        <f t="shared" si="239"/>
        <v>101.17474190799993</v>
      </c>
      <c r="M660" s="22">
        <f t="shared" si="240"/>
        <v>0</v>
      </c>
      <c r="N660" s="22">
        <f t="shared" si="241"/>
        <v>0</v>
      </c>
      <c r="O660" s="22">
        <f t="shared" si="242"/>
        <v>0</v>
      </c>
      <c r="P660" s="22">
        <f t="shared" si="243"/>
        <v>0</v>
      </c>
      <c r="S660" s="3">
        <f t="shared" si="226"/>
        <v>0</v>
      </c>
      <c r="T660" s="3">
        <f t="shared" si="227"/>
        <v>436.58121623300002</v>
      </c>
      <c r="U660" s="3">
        <f t="shared" si="228"/>
        <v>0</v>
      </c>
      <c r="V660" s="3">
        <f t="shared" si="229"/>
        <v>0</v>
      </c>
      <c r="W660" s="3">
        <f t="shared" si="230"/>
        <v>0</v>
      </c>
      <c r="X660" s="3">
        <f t="shared" si="231"/>
        <v>0</v>
      </c>
      <c r="AA660" s="3">
        <f t="shared" si="232"/>
        <v>0</v>
      </c>
      <c r="AB660" s="3">
        <f t="shared" si="233"/>
        <v>537.75595814099995</v>
      </c>
      <c r="AC660" s="3">
        <f t="shared" si="234"/>
        <v>0</v>
      </c>
      <c r="AD660" s="3">
        <f t="shared" si="235"/>
        <v>0</v>
      </c>
      <c r="AE660" s="3">
        <f t="shared" si="236"/>
        <v>0</v>
      </c>
      <c r="AF660" s="3">
        <f t="shared" si="237"/>
        <v>0</v>
      </c>
      <c r="AJ660" s="3">
        <f t="shared" si="244"/>
        <v>0</v>
      </c>
      <c r="AK660" s="3">
        <f t="shared" si="245"/>
        <v>101.17474190799993</v>
      </c>
      <c r="AL660" s="3">
        <f t="shared" si="246"/>
        <v>101.17474190799993</v>
      </c>
      <c r="AM660" s="3">
        <f t="shared" si="247"/>
        <v>101.17474190799993</v>
      </c>
      <c r="AN660" s="3">
        <f t="shared" si="248"/>
        <v>101.17474190799993</v>
      </c>
    </row>
    <row r="661" spans="1:40" x14ac:dyDescent="0.25">
      <c r="A661" s="5" t="s">
        <v>1193</v>
      </c>
      <c r="B661" s="5" t="s">
        <v>1194</v>
      </c>
      <c r="C661" s="18">
        <v>251.54294283900001</v>
      </c>
      <c r="D661" s="6">
        <v>245.065647791</v>
      </c>
      <c r="E661" s="6">
        <f t="shared" si="249"/>
        <v>-6.477295048000002</v>
      </c>
      <c r="F661" s="21">
        <f t="shared" si="250"/>
        <v>-2.5750255502678891E-2</v>
      </c>
      <c r="G661" s="20">
        <v>12.695999331599999</v>
      </c>
      <c r="H661" s="20">
        <v>12.064454294700001</v>
      </c>
      <c r="I661" s="19">
        <v>25094.064933000001</v>
      </c>
      <c r="K661" s="22">
        <f t="shared" si="238"/>
        <v>-6.477295048000002</v>
      </c>
      <c r="L661" s="22">
        <f t="shared" si="239"/>
        <v>0</v>
      </c>
      <c r="M661" s="22">
        <f t="shared" si="240"/>
        <v>0</v>
      </c>
      <c r="N661" s="22">
        <f t="shared" si="241"/>
        <v>0</v>
      </c>
      <c r="O661" s="22">
        <f t="shared" si="242"/>
        <v>0</v>
      </c>
      <c r="P661" s="22">
        <f t="shared" si="243"/>
        <v>0</v>
      </c>
      <c r="S661" s="3">
        <f t="shared" si="226"/>
        <v>0</v>
      </c>
      <c r="T661" s="3">
        <f t="shared" si="227"/>
        <v>251.54294283900001</v>
      </c>
      <c r="U661" s="3">
        <f t="shared" si="228"/>
        <v>0</v>
      </c>
      <c r="V661" s="3">
        <f t="shared" si="229"/>
        <v>0</v>
      </c>
      <c r="W661" s="3">
        <f t="shared" si="230"/>
        <v>0</v>
      </c>
      <c r="X661" s="3">
        <f t="shared" si="231"/>
        <v>0</v>
      </c>
      <c r="AA661" s="3">
        <f t="shared" si="232"/>
        <v>0</v>
      </c>
      <c r="AB661" s="3">
        <f t="shared" si="233"/>
        <v>245.065647791</v>
      </c>
      <c r="AC661" s="3">
        <f t="shared" si="234"/>
        <v>0</v>
      </c>
      <c r="AD661" s="3">
        <f t="shared" si="235"/>
        <v>0</v>
      </c>
      <c r="AE661" s="3">
        <f t="shared" si="236"/>
        <v>0</v>
      </c>
      <c r="AF661" s="3">
        <f t="shared" si="237"/>
        <v>0</v>
      </c>
      <c r="AJ661" s="3">
        <f t="shared" si="244"/>
        <v>-6.477295048000002</v>
      </c>
      <c r="AK661" s="3">
        <f t="shared" si="245"/>
        <v>-6.477295048000002</v>
      </c>
      <c r="AL661" s="3">
        <f t="shared" si="246"/>
        <v>-6.477295048000002</v>
      </c>
      <c r="AM661" s="3">
        <f t="shared" si="247"/>
        <v>-6.477295048000002</v>
      </c>
      <c r="AN661" s="3">
        <f t="shared" si="248"/>
        <v>-6.477295048000002</v>
      </c>
    </row>
    <row r="662" spans="1:40" x14ac:dyDescent="0.25">
      <c r="A662" s="5" t="s">
        <v>1195</v>
      </c>
      <c r="B662" s="5" t="s">
        <v>1196</v>
      </c>
      <c r="C662" s="18">
        <v>111.49003613399999</v>
      </c>
      <c r="D662" s="6">
        <v>125.70184169300001</v>
      </c>
      <c r="E662" s="6">
        <f t="shared" si="249"/>
        <v>14.211805559000013</v>
      </c>
      <c r="F662" s="21">
        <f t="shared" si="250"/>
        <v>0.12747153065695332</v>
      </c>
      <c r="G662" s="20">
        <v>19.2253633945</v>
      </c>
      <c r="H662" s="20">
        <v>18.8681410481</v>
      </c>
      <c r="I662" s="19">
        <v>39245.733379999998</v>
      </c>
      <c r="K662" s="22">
        <f t="shared" si="238"/>
        <v>0</v>
      </c>
      <c r="L662" s="22">
        <f t="shared" si="239"/>
        <v>14.211805559000013</v>
      </c>
      <c r="M662" s="22">
        <f t="shared" si="240"/>
        <v>0</v>
      </c>
      <c r="N662" s="22">
        <f t="shared" si="241"/>
        <v>0</v>
      </c>
      <c r="O662" s="22">
        <f t="shared" si="242"/>
        <v>0</v>
      </c>
      <c r="P662" s="22">
        <f t="shared" si="243"/>
        <v>0</v>
      </c>
      <c r="S662" s="3">
        <f t="shared" si="226"/>
        <v>0</v>
      </c>
      <c r="T662" s="3">
        <f t="shared" si="227"/>
        <v>111.49003613399999</v>
      </c>
      <c r="U662" s="3">
        <f t="shared" si="228"/>
        <v>0</v>
      </c>
      <c r="V662" s="3">
        <f t="shared" si="229"/>
        <v>0</v>
      </c>
      <c r="W662" s="3">
        <f t="shared" si="230"/>
        <v>0</v>
      </c>
      <c r="X662" s="3">
        <f t="shared" si="231"/>
        <v>0</v>
      </c>
      <c r="AA662" s="3">
        <f t="shared" si="232"/>
        <v>0</v>
      </c>
      <c r="AB662" s="3">
        <f t="shared" si="233"/>
        <v>125.70184169300001</v>
      </c>
      <c r="AC662" s="3">
        <f t="shared" si="234"/>
        <v>0</v>
      </c>
      <c r="AD662" s="3">
        <f t="shared" si="235"/>
        <v>0</v>
      </c>
      <c r="AE662" s="3">
        <f t="shared" si="236"/>
        <v>0</v>
      </c>
      <c r="AF662" s="3">
        <f t="shared" si="237"/>
        <v>0</v>
      </c>
      <c r="AJ662" s="3">
        <f t="shared" si="244"/>
        <v>0</v>
      </c>
      <c r="AK662" s="3">
        <f t="shared" si="245"/>
        <v>14.211805559000013</v>
      </c>
      <c r="AL662" s="3">
        <f t="shared" si="246"/>
        <v>14.211805559000013</v>
      </c>
      <c r="AM662" s="3">
        <f t="shared" si="247"/>
        <v>0</v>
      </c>
      <c r="AN662" s="3">
        <f t="shared" si="248"/>
        <v>14.211805559000013</v>
      </c>
    </row>
    <row r="663" spans="1:40" x14ac:dyDescent="0.25">
      <c r="A663" s="5" t="s">
        <v>1197</v>
      </c>
      <c r="B663" s="5" t="s">
        <v>1198</v>
      </c>
      <c r="C663" s="18">
        <v>66.925595847699995</v>
      </c>
      <c r="D663" s="6">
        <v>103.96551877500001</v>
      </c>
      <c r="E663" s="6">
        <f t="shared" si="249"/>
        <v>37.039922927300012</v>
      </c>
      <c r="F663" s="21">
        <f t="shared" si="250"/>
        <v>0.55344928137196325</v>
      </c>
      <c r="G663" s="20">
        <v>13.530169297500001</v>
      </c>
      <c r="H663" s="20">
        <v>12.6923897934</v>
      </c>
      <c r="I663" s="19">
        <v>26400.1707704</v>
      </c>
      <c r="K663" s="22">
        <f t="shared" si="238"/>
        <v>37.039922927300012</v>
      </c>
      <c r="L663" s="22">
        <f t="shared" si="239"/>
        <v>0</v>
      </c>
      <c r="M663" s="22">
        <f t="shared" si="240"/>
        <v>0</v>
      </c>
      <c r="N663" s="22">
        <f t="shared" si="241"/>
        <v>0</v>
      </c>
      <c r="O663" s="22">
        <f t="shared" si="242"/>
        <v>0</v>
      </c>
      <c r="P663" s="22">
        <f t="shared" si="243"/>
        <v>0</v>
      </c>
      <c r="S663" s="3">
        <f t="shared" si="226"/>
        <v>0</v>
      </c>
      <c r="T663" s="3">
        <f t="shared" si="227"/>
        <v>66.925595847699995</v>
      </c>
      <c r="U663" s="3">
        <f t="shared" si="228"/>
        <v>0</v>
      </c>
      <c r="V663" s="3">
        <f t="shared" si="229"/>
        <v>0</v>
      </c>
      <c r="W663" s="3">
        <f t="shared" si="230"/>
        <v>0</v>
      </c>
      <c r="X663" s="3">
        <f t="shared" si="231"/>
        <v>0</v>
      </c>
      <c r="AA663" s="3">
        <f t="shared" si="232"/>
        <v>0</v>
      </c>
      <c r="AB663" s="3">
        <f t="shared" si="233"/>
        <v>103.96551877500001</v>
      </c>
      <c r="AC663" s="3">
        <f t="shared" si="234"/>
        <v>0</v>
      </c>
      <c r="AD663" s="3">
        <f t="shared" si="235"/>
        <v>0</v>
      </c>
      <c r="AE663" s="3">
        <f t="shared" si="236"/>
        <v>0</v>
      </c>
      <c r="AF663" s="3">
        <f t="shared" si="237"/>
        <v>0</v>
      </c>
      <c r="AJ663" s="3">
        <f t="shared" si="244"/>
        <v>37.039922927300012</v>
      </c>
      <c r="AK663" s="3">
        <f t="shared" si="245"/>
        <v>37.039922927300012</v>
      </c>
      <c r="AL663" s="3">
        <f t="shared" si="246"/>
        <v>37.039922927300012</v>
      </c>
      <c r="AM663" s="3">
        <f t="shared" si="247"/>
        <v>37.039922927300012</v>
      </c>
      <c r="AN663" s="3">
        <f t="shared" si="248"/>
        <v>37.039922927300012</v>
      </c>
    </row>
    <row r="664" spans="1:40" x14ac:dyDescent="0.25">
      <c r="A664" s="5" t="s">
        <v>1199</v>
      </c>
      <c r="B664" s="5" t="s">
        <v>1200</v>
      </c>
      <c r="C664" s="18">
        <v>289.35956221800001</v>
      </c>
      <c r="D664" s="6">
        <v>606.04216371799998</v>
      </c>
      <c r="E664" s="6">
        <f t="shared" si="249"/>
        <v>316.68260149999998</v>
      </c>
      <c r="F664" s="21">
        <f t="shared" si="250"/>
        <v>1.0944259075890332</v>
      </c>
      <c r="G664" s="20">
        <v>12.076630254399999</v>
      </c>
      <c r="H664" s="20">
        <v>11.601664979900001</v>
      </c>
      <c r="I664" s="19">
        <v>24131.463158099999</v>
      </c>
      <c r="K664" s="22">
        <f t="shared" si="238"/>
        <v>316.68260149999998</v>
      </c>
      <c r="L664" s="22">
        <f t="shared" si="239"/>
        <v>0</v>
      </c>
      <c r="M664" s="22">
        <f t="shared" si="240"/>
        <v>0</v>
      </c>
      <c r="N664" s="22">
        <f t="shared" si="241"/>
        <v>0</v>
      </c>
      <c r="O664" s="22">
        <f t="shared" si="242"/>
        <v>0</v>
      </c>
      <c r="P664" s="22">
        <f t="shared" si="243"/>
        <v>0</v>
      </c>
      <c r="S664" s="3">
        <f t="shared" si="226"/>
        <v>289.35956221800001</v>
      </c>
      <c r="T664" s="3">
        <f t="shared" si="227"/>
        <v>0</v>
      </c>
      <c r="U664" s="3">
        <f t="shared" si="228"/>
        <v>0</v>
      </c>
      <c r="V664" s="3">
        <f t="shared" si="229"/>
        <v>0</v>
      </c>
      <c r="W664" s="3">
        <f t="shared" si="230"/>
        <v>0</v>
      </c>
      <c r="X664" s="3">
        <f t="shared" si="231"/>
        <v>0</v>
      </c>
      <c r="AA664" s="3">
        <f t="shared" si="232"/>
        <v>606.04216371799998</v>
      </c>
      <c r="AB664" s="3">
        <f t="shared" si="233"/>
        <v>0</v>
      </c>
      <c r="AC664" s="3">
        <f t="shared" si="234"/>
        <v>0</v>
      </c>
      <c r="AD664" s="3">
        <f t="shared" si="235"/>
        <v>0</v>
      </c>
      <c r="AE664" s="3">
        <f t="shared" si="236"/>
        <v>0</v>
      </c>
      <c r="AF664" s="3">
        <f t="shared" si="237"/>
        <v>0</v>
      </c>
      <c r="AJ664" s="3">
        <f t="shared" si="244"/>
        <v>316.68260149999998</v>
      </c>
      <c r="AK664" s="3">
        <f t="shared" si="245"/>
        <v>316.68260149999998</v>
      </c>
      <c r="AL664" s="3">
        <f t="shared" si="246"/>
        <v>316.68260149999998</v>
      </c>
      <c r="AM664" s="3">
        <f t="shared" si="247"/>
        <v>316.68260149999998</v>
      </c>
      <c r="AN664" s="3">
        <f t="shared" si="248"/>
        <v>316.68260149999998</v>
      </c>
    </row>
    <row r="665" spans="1:40" x14ac:dyDescent="0.25">
      <c r="A665" s="5" t="s">
        <v>1201</v>
      </c>
      <c r="B665" s="5" t="s">
        <v>1202</v>
      </c>
      <c r="C665" s="18">
        <v>185.806806384</v>
      </c>
      <c r="D665" s="6">
        <v>219.428793641</v>
      </c>
      <c r="E665" s="6">
        <f t="shared" si="249"/>
        <v>33.621987257000001</v>
      </c>
      <c r="F665" s="21">
        <f t="shared" si="250"/>
        <v>0.18095132202807843</v>
      </c>
      <c r="G665" s="20">
        <v>12.4081727198</v>
      </c>
      <c r="H665" s="20">
        <v>13.214373240700001</v>
      </c>
      <c r="I665" s="19">
        <v>27485.896340700001</v>
      </c>
      <c r="K665" s="22">
        <f t="shared" si="238"/>
        <v>0</v>
      </c>
      <c r="L665" s="22">
        <f t="shared" si="239"/>
        <v>33.621987257000001</v>
      </c>
      <c r="M665" s="22">
        <f t="shared" si="240"/>
        <v>0</v>
      </c>
      <c r="N665" s="22">
        <f t="shared" si="241"/>
        <v>0</v>
      </c>
      <c r="O665" s="22">
        <f t="shared" si="242"/>
        <v>0</v>
      </c>
      <c r="P665" s="22">
        <f t="shared" si="243"/>
        <v>0</v>
      </c>
      <c r="S665" s="3">
        <f t="shared" si="226"/>
        <v>0</v>
      </c>
      <c r="T665" s="3">
        <f t="shared" si="227"/>
        <v>185.806806384</v>
      </c>
      <c r="U665" s="3">
        <f t="shared" si="228"/>
        <v>0</v>
      </c>
      <c r="V665" s="3">
        <f t="shared" si="229"/>
        <v>0</v>
      </c>
      <c r="W665" s="3">
        <f t="shared" si="230"/>
        <v>0</v>
      </c>
      <c r="X665" s="3">
        <f t="shared" si="231"/>
        <v>0</v>
      </c>
      <c r="AA665" s="3">
        <f t="shared" si="232"/>
        <v>0</v>
      </c>
      <c r="AB665" s="3">
        <f t="shared" si="233"/>
        <v>219.428793641</v>
      </c>
      <c r="AC665" s="3">
        <f t="shared" si="234"/>
        <v>0</v>
      </c>
      <c r="AD665" s="3">
        <f t="shared" si="235"/>
        <v>0</v>
      </c>
      <c r="AE665" s="3">
        <f t="shared" si="236"/>
        <v>0</v>
      </c>
      <c r="AF665" s="3">
        <f t="shared" si="237"/>
        <v>0</v>
      </c>
      <c r="AJ665" s="3">
        <f t="shared" si="244"/>
        <v>0</v>
      </c>
      <c r="AK665" s="3">
        <f t="shared" si="245"/>
        <v>33.621987257000001</v>
      </c>
      <c r="AL665" s="3">
        <f t="shared" si="246"/>
        <v>33.621987257000001</v>
      </c>
      <c r="AM665" s="3">
        <f t="shared" si="247"/>
        <v>33.621987257000001</v>
      </c>
      <c r="AN665" s="3">
        <f t="shared" si="248"/>
        <v>33.621987257000001</v>
      </c>
    </row>
    <row r="666" spans="1:40" x14ac:dyDescent="0.25">
      <c r="A666" s="5" t="s">
        <v>1203</v>
      </c>
      <c r="B666" s="5" t="s">
        <v>1204</v>
      </c>
      <c r="C666" s="18">
        <v>116.02267676300001</v>
      </c>
      <c r="D666" s="6">
        <v>150.98024181299999</v>
      </c>
      <c r="E666" s="6">
        <f t="shared" si="249"/>
        <v>34.957565049999985</v>
      </c>
      <c r="F666" s="21">
        <f t="shared" si="250"/>
        <v>0.30129941857321518</v>
      </c>
      <c r="G666" s="20">
        <v>12.1093811229</v>
      </c>
      <c r="H666" s="20">
        <v>11.287426484799999</v>
      </c>
      <c r="I666" s="19">
        <v>23477.847088300001</v>
      </c>
      <c r="K666" s="22">
        <f t="shared" si="238"/>
        <v>34.957565049999985</v>
      </c>
      <c r="L666" s="22">
        <f t="shared" si="239"/>
        <v>0</v>
      </c>
      <c r="M666" s="22">
        <f t="shared" si="240"/>
        <v>0</v>
      </c>
      <c r="N666" s="22">
        <f t="shared" si="241"/>
        <v>0</v>
      </c>
      <c r="O666" s="22">
        <f t="shared" si="242"/>
        <v>0</v>
      </c>
      <c r="P666" s="22">
        <f t="shared" si="243"/>
        <v>0</v>
      </c>
      <c r="S666" s="3">
        <f t="shared" si="226"/>
        <v>116.02267676300001</v>
      </c>
      <c r="T666" s="3">
        <f t="shared" si="227"/>
        <v>0</v>
      </c>
      <c r="U666" s="3">
        <f t="shared" si="228"/>
        <v>0</v>
      </c>
      <c r="V666" s="3">
        <f t="shared" si="229"/>
        <v>0</v>
      </c>
      <c r="W666" s="3">
        <f t="shared" si="230"/>
        <v>0</v>
      </c>
      <c r="X666" s="3">
        <f t="shared" si="231"/>
        <v>0</v>
      </c>
      <c r="AA666" s="3">
        <f t="shared" si="232"/>
        <v>150.98024181299999</v>
      </c>
      <c r="AB666" s="3">
        <f t="shared" si="233"/>
        <v>0</v>
      </c>
      <c r="AC666" s="3">
        <f t="shared" si="234"/>
        <v>0</v>
      </c>
      <c r="AD666" s="3">
        <f t="shared" si="235"/>
        <v>0</v>
      </c>
      <c r="AE666" s="3">
        <f t="shared" si="236"/>
        <v>0</v>
      </c>
      <c r="AF666" s="3">
        <f t="shared" si="237"/>
        <v>0</v>
      </c>
      <c r="AJ666" s="3">
        <f t="shared" si="244"/>
        <v>34.957565049999985</v>
      </c>
      <c r="AK666" s="3">
        <f t="shared" si="245"/>
        <v>34.957565049999985</v>
      </c>
      <c r="AL666" s="3">
        <f t="shared" si="246"/>
        <v>34.957565049999985</v>
      </c>
      <c r="AM666" s="3">
        <f t="shared" si="247"/>
        <v>34.957565049999985</v>
      </c>
      <c r="AN666" s="3">
        <f t="shared" si="248"/>
        <v>34.957565049999985</v>
      </c>
    </row>
    <row r="667" spans="1:40" x14ac:dyDescent="0.25">
      <c r="A667" s="5" t="s">
        <v>1205</v>
      </c>
      <c r="B667" s="5" t="s">
        <v>1206</v>
      </c>
      <c r="C667" s="18">
        <v>441.22094877900003</v>
      </c>
      <c r="D667" s="6">
        <v>496.29025763700002</v>
      </c>
      <c r="E667" s="6">
        <f t="shared" si="249"/>
        <v>55.069308857999999</v>
      </c>
      <c r="F667" s="21">
        <f t="shared" si="250"/>
        <v>0.12481118362669417</v>
      </c>
      <c r="G667" s="20">
        <v>21.5771917673</v>
      </c>
      <c r="H667" s="20">
        <v>21.0169506971</v>
      </c>
      <c r="I667" s="19">
        <v>43715.257449999997</v>
      </c>
      <c r="K667" s="22">
        <f t="shared" si="238"/>
        <v>0</v>
      </c>
      <c r="L667" s="22">
        <f t="shared" si="239"/>
        <v>55.069308857999999</v>
      </c>
      <c r="M667" s="22">
        <f t="shared" si="240"/>
        <v>0</v>
      </c>
      <c r="N667" s="22">
        <f t="shared" si="241"/>
        <v>0</v>
      </c>
      <c r="O667" s="22">
        <f t="shared" si="242"/>
        <v>0</v>
      </c>
      <c r="P667" s="22">
        <f t="shared" si="243"/>
        <v>0</v>
      </c>
      <c r="S667" s="3">
        <f t="shared" si="226"/>
        <v>0</v>
      </c>
      <c r="T667" s="3">
        <f t="shared" si="227"/>
        <v>441.22094877900003</v>
      </c>
      <c r="U667" s="3">
        <f t="shared" si="228"/>
        <v>0</v>
      </c>
      <c r="V667" s="3">
        <f t="shared" si="229"/>
        <v>0</v>
      </c>
      <c r="W667" s="3">
        <f t="shared" si="230"/>
        <v>0</v>
      </c>
      <c r="X667" s="3">
        <f t="shared" si="231"/>
        <v>0</v>
      </c>
      <c r="AA667" s="3">
        <f t="shared" si="232"/>
        <v>0</v>
      </c>
      <c r="AB667" s="3">
        <f t="shared" si="233"/>
        <v>496.29025763700002</v>
      </c>
      <c r="AC667" s="3">
        <f t="shared" si="234"/>
        <v>0</v>
      </c>
      <c r="AD667" s="3">
        <f t="shared" si="235"/>
        <v>0</v>
      </c>
      <c r="AE667" s="3">
        <f t="shared" si="236"/>
        <v>0</v>
      </c>
      <c r="AF667" s="3">
        <f t="shared" si="237"/>
        <v>0</v>
      </c>
      <c r="AJ667" s="3">
        <f t="shared" si="244"/>
        <v>0</v>
      </c>
      <c r="AK667" s="3">
        <f t="shared" si="245"/>
        <v>0</v>
      </c>
      <c r="AL667" s="3">
        <f t="shared" si="246"/>
        <v>55.069308857999999</v>
      </c>
      <c r="AM667" s="3">
        <f t="shared" si="247"/>
        <v>0</v>
      </c>
      <c r="AN667" s="3">
        <f t="shared" si="248"/>
        <v>55.069308857999999</v>
      </c>
    </row>
    <row r="668" spans="1:40" x14ac:dyDescent="0.25">
      <c r="A668" s="5" t="s">
        <v>1207</v>
      </c>
      <c r="B668" s="5" t="s">
        <v>1208</v>
      </c>
      <c r="C668" s="18">
        <v>58.926166949699997</v>
      </c>
      <c r="D668" s="6">
        <v>107.07303466800001</v>
      </c>
      <c r="E668" s="6">
        <f t="shared" si="249"/>
        <v>48.146867718300008</v>
      </c>
      <c r="F668" s="21">
        <f t="shared" si="250"/>
        <v>0.81707109439849845</v>
      </c>
      <c r="G668" s="20">
        <v>26.419163620700001</v>
      </c>
      <c r="H668" s="20">
        <v>26.1247356113</v>
      </c>
      <c r="I668" s="19">
        <v>54339.450071599997</v>
      </c>
      <c r="K668" s="22">
        <f t="shared" si="238"/>
        <v>0</v>
      </c>
      <c r="L668" s="22">
        <f t="shared" si="239"/>
        <v>0</v>
      </c>
      <c r="M668" s="22">
        <f t="shared" si="240"/>
        <v>48.146867718300008</v>
      </c>
      <c r="N668" s="22">
        <f t="shared" si="241"/>
        <v>0</v>
      </c>
      <c r="O668" s="22">
        <f t="shared" si="242"/>
        <v>0</v>
      </c>
      <c r="P668" s="22">
        <f t="shared" si="243"/>
        <v>0</v>
      </c>
      <c r="S668" s="3">
        <f t="shared" si="226"/>
        <v>0</v>
      </c>
      <c r="T668" s="3">
        <f t="shared" si="227"/>
        <v>0</v>
      </c>
      <c r="U668" s="3">
        <f t="shared" si="228"/>
        <v>58.926166949699997</v>
      </c>
      <c r="V668" s="3">
        <f t="shared" si="229"/>
        <v>0</v>
      </c>
      <c r="W668" s="3">
        <f t="shared" si="230"/>
        <v>0</v>
      </c>
      <c r="X668" s="3">
        <f t="shared" si="231"/>
        <v>0</v>
      </c>
      <c r="AA668" s="3">
        <f t="shared" si="232"/>
        <v>0</v>
      </c>
      <c r="AB668" s="3">
        <f t="shared" si="233"/>
        <v>0</v>
      </c>
      <c r="AC668" s="3">
        <f t="shared" si="234"/>
        <v>107.07303466800001</v>
      </c>
      <c r="AD668" s="3">
        <f t="shared" si="235"/>
        <v>0</v>
      </c>
      <c r="AE668" s="3">
        <f t="shared" si="236"/>
        <v>0</v>
      </c>
      <c r="AF668" s="3">
        <f t="shared" si="237"/>
        <v>0</v>
      </c>
      <c r="AJ668" s="3">
        <f t="shared" si="244"/>
        <v>0</v>
      </c>
      <c r="AK668" s="3">
        <f t="shared" si="245"/>
        <v>0</v>
      </c>
      <c r="AL668" s="3">
        <f t="shared" si="246"/>
        <v>48.146867718300008</v>
      </c>
      <c r="AM668" s="3">
        <f t="shared" si="247"/>
        <v>0</v>
      </c>
      <c r="AN668" s="3">
        <f t="shared" si="248"/>
        <v>0</v>
      </c>
    </row>
    <row r="669" spans="1:40" x14ac:dyDescent="0.25">
      <c r="A669" s="5" t="s">
        <v>1209</v>
      </c>
      <c r="B669" s="5" t="s">
        <v>1210</v>
      </c>
      <c r="C669" s="18">
        <v>315.31259976699999</v>
      </c>
      <c r="D669" s="6">
        <v>379.32702768199999</v>
      </c>
      <c r="E669" s="6">
        <f t="shared" si="249"/>
        <v>64.014427914999999</v>
      </c>
      <c r="F669" s="21">
        <f t="shared" si="250"/>
        <v>0.2030189341063548</v>
      </c>
      <c r="G669" s="20">
        <v>16.2745889937</v>
      </c>
      <c r="H669" s="20">
        <v>15.799586877699999</v>
      </c>
      <c r="I669" s="19">
        <v>32863.140705600003</v>
      </c>
      <c r="K669" s="22">
        <f t="shared" si="238"/>
        <v>0</v>
      </c>
      <c r="L669" s="22">
        <f t="shared" si="239"/>
        <v>64.014427914999999</v>
      </c>
      <c r="M669" s="22">
        <f t="shared" si="240"/>
        <v>0</v>
      </c>
      <c r="N669" s="22">
        <f t="shared" si="241"/>
        <v>0</v>
      </c>
      <c r="O669" s="22">
        <f t="shared" si="242"/>
        <v>0</v>
      </c>
      <c r="P669" s="22">
        <f t="shared" si="243"/>
        <v>0</v>
      </c>
      <c r="S669" s="3">
        <f t="shared" si="226"/>
        <v>0</v>
      </c>
      <c r="T669" s="3">
        <f t="shared" si="227"/>
        <v>315.31259976699999</v>
      </c>
      <c r="U669" s="3">
        <f t="shared" si="228"/>
        <v>0</v>
      </c>
      <c r="V669" s="3">
        <f t="shared" si="229"/>
        <v>0</v>
      </c>
      <c r="W669" s="3">
        <f t="shared" si="230"/>
        <v>0</v>
      </c>
      <c r="X669" s="3">
        <f t="shared" si="231"/>
        <v>0</v>
      </c>
      <c r="AA669" s="3">
        <f t="shared" si="232"/>
        <v>0</v>
      </c>
      <c r="AB669" s="3">
        <f t="shared" si="233"/>
        <v>379.32702768199999</v>
      </c>
      <c r="AC669" s="3">
        <f t="shared" si="234"/>
        <v>0</v>
      </c>
      <c r="AD669" s="3">
        <f t="shared" si="235"/>
        <v>0</v>
      </c>
      <c r="AE669" s="3">
        <f t="shared" si="236"/>
        <v>0</v>
      </c>
      <c r="AF669" s="3">
        <f t="shared" si="237"/>
        <v>0</v>
      </c>
      <c r="AJ669" s="3">
        <f t="shared" si="244"/>
        <v>0</v>
      </c>
      <c r="AK669" s="3">
        <f t="shared" si="245"/>
        <v>64.014427914999999</v>
      </c>
      <c r="AL669" s="3">
        <f t="shared" si="246"/>
        <v>64.014427914999999</v>
      </c>
      <c r="AM669" s="3">
        <f t="shared" si="247"/>
        <v>64.014427914999999</v>
      </c>
      <c r="AN669" s="3">
        <f t="shared" si="248"/>
        <v>64.014427914999999</v>
      </c>
    </row>
    <row r="670" spans="1:40" x14ac:dyDescent="0.25">
      <c r="A670" s="5" t="s">
        <v>1211</v>
      </c>
      <c r="B670" s="5" t="s">
        <v>1212</v>
      </c>
      <c r="C670" s="18">
        <v>33.836166292199998</v>
      </c>
      <c r="D670" s="6">
        <v>24.858693153200001</v>
      </c>
      <c r="E670" s="6">
        <f t="shared" si="249"/>
        <v>-8.9774731389999971</v>
      </c>
      <c r="F670" s="21">
        <f t="shared" si="250"/>
        <v>-0.26532181753313783</v>
      </c>
      <c r="G670" s="20">
        <v>17.202282853100002</v>
      </c>
      <c r="H670" s="20">
        <v>16.252194320800001</v>
      </c>
      <c r="I670" s="19">
        <v>33804.564187399999</v>
      </c>
      <c r="K670" s="22">
        <f t="shared" si="238"/>
        <v>0</v>
      </c>
      <c r="L670" s="22">
        <f t="shared" si="239"/>
        <v>-8.9774731389999971</v>
      </c>
      <c r="M670" s="22">
        <f t="shared" si="240"/>
        <v>0</v>
      </c>
      <c r="N670" s="22">
        <f t="shared" si="241"/>
        <v>0</v>
      </c>
      <c r="O670" s="22">
        <f t="shared" si="242"/>
        <v>0</v>
      </c>
      <c r="P670" s="22">
        <f t="shared" si="243"/>
        <v>0</v>
      </c>
      <c r="S670" s="3">
        <f t="shared" si="226"/>
        <v>0</v>
      </c>
      <c r="T670" s="3">
        <f t="shared" si="227"/>
        <v>33.836166292199998</v>
      </c>
      <c r="U670" s="3">
        <f t="shared" si="228"/>
        <v>0</v>
      </c>
      <c r="V670" s="3">
        <f t="shared" si="229"/>
        <v>0</v>
      </c>
      <c r="W670" s="3">
        <f t="shared" si="230"/>
        <v>0</v>
      </c>
      <c r="X670" s="3">
        <f t="shared" si="231"/>
        <v>0</v>
      </c>
      <c r="AA670" s="3">
        <f t="shared" si="232"/>
        <v>0</v>
      </c>
      <c r="AB670" s="3">
        <f t="shared" si="233"/>
        <v>24.858693153200001</v>
      </c>
      <c r="AC670" s="3">
        <f t="shared" si="234"/>
        <v>0</v>
      </c>
      <c r="AD670" s="3">
        <f t="shared" si="235"/>
        <v>0</v>
      </c>
      <c r="AE670" s="3">
        <f t="shared" si="236"/>
        <v>0</v>
      </c>
      <c r="AF670" s="3">
        <f t="shared" si="237"/>
        <v>0</v>
      </c>
      <c r="AJ670" s="3">
        <f t="shared" si="244"/>
        <v>0</v>
      </c>
      <c r="AK670" s="3">
        <f t="shared" si="245"/>
        <v>-8.9774731389999971</v>
      </c>
      <c r="AL670" s="3">
        <f t="shared" si="246"/>
        <v>-8.9774731389999971</v>
      </c>
      <c r="AM670" s="3">
        <f t="shared" si="247"/>
        <v>-8.9774731389999971</v>
      </c>
      <c r="AN670" s="3">
        <f t="shared" si="248"/>
        <v>-8.9774731389999971</v>
      </c>
    </row>
    <row r="671" spans="1:40" x14ac:dyDescent="0.25">
      <c r="A671" s="5" t="s">
        <v>1213</v>
      </c>
      <c r="B671" s="5" t="s">
        <v>1214</v>
      </c>
      <c r="C671" s="18">
        <v>37.997367621499997</v>
      </c>
      <c r="D671" s="6">
        <v>47.621247017599998</v>
      </c>
      <c r="E671" s="6">
        <f t="shared" si="249"/>
        <v>9.6238793961000013</v>
      </c>
      <c r="F671" s="21">
        <f t="shared" si="250"/>
        <v>0.25327752943218451</v>
      </c>
      <c r="G671" s="20">
        <v>29.833330479099999</v>
      </c>
      <c r="H671" s="20">
        <v>28.1720394556</v>
      </c>
      <c r="I671" s="19">
        <v>58597.842067600002</v>
      </c>
      <c r="K671" s="22">
        <f t="shared" si="238"/>
        <v>0</v>
      </c>
      <c r="L671" s="22">
        <f t="shared" si="239"/>
        <v>0</v>
      </c>
      <c r="M671" s="22">
        <f t="shared" si="240"/>
        <v>9.6238793961000013</v>
      </c>
      <c r="N671" s="22">
        <f t="shared" si="241"/>
        <v>0</v>
      </c>
      <c r="O671" s="22">
        <f t="shared" si="242"/>
        <v>0</v>
      </c>
      <c r="P671" s="22">
        <f t="shared" si="243"/>
        <v>0</v>
      </c>
      <c r="S671" s="3">
        <f t="shared" si="226"/>
        <v>0</v>
      </c>
      <c r="T671" s="3">
        <f t="shared" si="227"/>
        <v>0</v>
      </c>
      <c r="U671" s="3">
        <f t="shared" si="228"/>
        <v>37.997367621499997</v>
      </c>
      <c r="V671" s="3">
        <f t="shared" si="229"/>
        <v>0</v>
      </c>
      <c r="W671" s="3">
        <f t="shared" si="230"/>
        <v>0</v>
      </c>
      <c r="X671" s="3">
        <f t="shared" si="231"/>
        <v>0</v>
      </c>
      <c r="AA671" s="3">
        <f t="shared" si="232"/>
        <v>0</v>
      </c>
      <c r="AB671" s="3">
        <f t="shared" si="233"/>
        <v>0</v>
      </c>
      <c r="AC671" s="3">
        <f t="shared" si="234"/>
        <v>47.621247017599998</v>
      </c>
      <c r="AD671" s="3">
        <f t="shared" si="235"/>
        <v>0</v>
      </c>
      <c r="AE671" s="3">
        <f t="shared" si="236"/>
        <v>0</v>
      </c>
      <c r="AF671" s="3">
        <f t="shared" si="237"/>
        <v>0</v>
      </c>
      <c r="AJ671" s="3">
        <f t="shared" si="244"/>
        <v>0</v>
      </c>
      <c r="AK671" s="3">
        <f t="shared" si="245"/>
        <v>0</v>
      </c>
      <c r="AL671" s="3">
        <f t="shared" si="246"/>
        <v>0</v>
      </c>
      <c r="AM671" s="3">
        <f t="shared" si="247"/>
        <v>0</v>
      </c>
      <c r="AN671" s="3">
        <f t="shared" si="248"/>
        <v>0</v>
      </c>
    </row>
    <row r="672" spans="1:40" x14ac:dyDescent="0.25">
      <c r="A672" s="5" t="s">
        <v>1215</v>
      </c>
      <c r="B672" s="5" t="s">
        <v>1216</v>
      </c>
      <c r="C672" s="18">
        <v>1015.64467136</v>
      </c>
      <c r="D672" s="6">
        <v>746.22259098100005</v>
      </c>
      <c r="E672" s="6">
        <f t="shared" si="249"/>
        <v>-269.42208037899991</v>
      </c>
      <c r="F672" s="21">
        <f t="shared" si="250"/>
        <v>-0.26527198731642043</v>
      </c>
      <c r="G672" s="20">
        <v>15.765572499399999</v>
      </c>
      <c r="H672" s="20">
        <v>15.5664477333</v>
      </c>
      <c r="I672" s="19">
        <v>32378.2112853</v>
      </c>
      <c r="K672" s="22">
        <f t="shared" si="238"/>
        <v>0</v>
      </c>
      <c r="L672" s="22">
        <f t="shared" si="239"/>
        <v>-269.42208037899991</v>
      </c>
      <c r="M672" s="22">
        <f t="shared" si="240"/>
        <v>0</v>
      </c>
      <c r="N672" s="22">
        <f t="shared" si="241"/>
        <v>0</v>
      </c>
      <c r="O672" s="22">
        <f t="shared" si="242"/>
        <v>0</v>
      </c>
      <c r="P672" s="22">
        <f t="shared" si="243"/>
        <v>0</v>
      </c>
      <c r="S672" s="3">
        <f t="shared" si="226"/>
        <v>0</v>
      </c>
      <c r="T672" s="3">
        <f t="shared" si="227"/>
        <v>1015.64467136</v>
      </c>
      <c r="U672" s="3">
        <f t="shared" si="228"/>
        <v>0</v>
      </c>
      <c r="V672" s="3">
        <f t="shared" si="229"/>
        <v>0</v>
      </c>
      <c r="W672" s="3">
        <f t="shared" si="230"/>
        <v>0</v>
      </c>
      <c r="X672" s="3">
        <f t="shared" si="231"/>
        <v>0</v>
      </c>
      <c r="AA672" s="3">
        <f t="shared" si="232"/>
        <v>0</v>
      </c>
      <c r="AB672" s="3">
        <f t="shared" si="233"/>
        <v>746.22259098100005</v>
      </c>
      <c r="AC672" s="3">
        <f t="shared" si="234"/>
        <v>0</v>
      </c>
      <c r="AD672" s="3">
        <f t="shared" si="235"/>
        <v>0</v>
      </c>
      <c r="AE672" s="3">
        <f t="shared" si="236"/>
        <v>0</v>
      </c>
      <c r="AF672" s="3">
        <f t="shared" si="237"/>
        <v>0</v>
      </c>
      <c r="AJ672" s="3">
        <f t="shared" si="244"/>
        <v>0</v>
      </c>
      <c r="AK672" s="3">
        <f t="shared" si="245"/>
        <v>-269.42208037899991</v>
      </c>
      <c r="AL672" s="3">
        <f t="shared" si="246"/>
        <v>-269.42208037899991</v>
      </c>
      <c r="AM672" s="3">
        <f t="shared" si="247"/>
        <v>-269.42208037899991</v>
      </c>
      <c r="AN672" s="3">
        <f t="shared" si="248"/>
        <v>-269.42208037899991</v>
      </c>
    </row>
    <row r="673" spans="1:40" x14ac:dyDescent="0.25">
      <c r="A673" s="5" t="s">
        <v>1217</v>
      </c>
      <c r="B673" s="5" t="s">
        <v>1218</v>
      </c>
      <c r="C673" s="18">
        <v>89.2883292203</v>
      </c>
      <c r="D673" s="6">
        <v>45.398667488900003</v>
      </c>
      <c r="E673" s="6">
        <f t="shared" si="249"/>
        <v>-43.889661731399997</v>
      </c>
      <c r="F673" s="21">
        <f t="shared" si="250"/>
        <v>-0.49154981524082025</v>
      </c>
      <c r="G673" s="20">
        <v>23.458049189699999</v>
      </c>
      <c r="H673" s="20">
        <v>18.3972092293</v>
      </c>
      <c r="I673" s="19">
        <v>38266.1951969</v>
      </c>
      <c r="K673" s="22">
        <f t="shared" si="238"/>
        <v>0</v>
      </c>
      <c r="L673" s="22">
        <f t="shared" si="239"/>
        <v>-43.889661731399997</v>
      </c>
      <c r="M673" s="22">
        <f t="shared" si="240"/>
        <v>0</v>
      </c>
      <c r="N673" s="22">
        <f t="shared" si="241"/>
        <v>0</v>
      </c>
      <c r="O673" s="22">
        <f t="shared" si="242"/>
        <v>0</v>
      </c>
      <c r="P673" s="22">
        <f t="shared" si="243"/>
        <v>0</v>
      </c>
      <c r="S673" s="3">
        <f t="shared" si="226"/>
        <v>0</v>
      </c>
      <c r="T673" s="3">
        <f t="shared" si="227"/>
        <v>89.2883292203</v>
      </c>
      <c r="U673" s="3">
        <f t="shared" si="228"/>
        <v>0</v>
      </c>
      <c r="V673" s="3">
        <f t="shared" si="229"/>
        <v>0</v>
      </c>
      <c r="W673" s="3">
        <f t="shared" si="230"/>
        <v>0</v>
      </c>
      <c r="X673" s="3">
        <f t="shared" si="231"/>
        <v>0</v>
      </c>
      <c r="AA673" s="3">
        <f t="shared" si="232"/>
        <v>0</v>
      </c>
      <c r="AB673" s="3">
        <f t="shared" si="233"/>
        <v>45.398667488900003</v>
      </c>
      <c r="AC673" s="3">
        <f t="shared" si="234"/>
        <v>0</v>
      </c>
      <c r="AD673" s="3">
        <f t="shared" si="235"/>
        <v>0</v>
      </c>
      <c r="AE673" s="3">
        <f t="shared" si="236"/>
        <v>0</v>
      </c>
      <c r="AF673" s="3">
        <f t="shared" si="237"/>
        <v>0</v>
      </c>
      <c r="AJ673" s="3">
        <f t="shared" si="244"/>
        <v>0</v>
      </c>
      <c r="AK673" s="3">
        <f t="shared" si="245"/>
        <v>-43.889661731399997</v>
      </c>
      <c r="AL673" s="3">
        <f t="shared" si="246"/>
        <v>-43.889661731399997</v>
      </c>
      <c r="AM673" s="3">
        <f t="shared" si="247"/>
        <v>0</v>
      </c>
      <c r="AN673" s="3">
        <f t="shared" si="248"/>
        <v>-43.889661731399997</v>
      </c>
    </row>
    <row r="674" spans="1:40" x14ac:dyDescent="0.25">
      <c r="A674" s="5" t="s">
        <v>1219</v>
      </c>
      <c r="B674" s="5" t="s">
        <v>1220</v>
      </c>
      <c r="C674" s="18">
        <v>266.98287183299999</v>
      </c>
      <c r="D674" s="6">
        <v>276.87489219899999</v>
      </c>
      <c r="E674" s="6">
        <f t="shared" si="249"/>
        <v>9.892020365999997</v>
      </c>
      <c r="F674" s="21">
        <f t="shared" si="250"/>
        <v>3.7051142262742379E-2</v>
      </c>
      <c r="G674" s="20">
        <v>14.123131794100001</v>
      </c>
      <c r="H674" s="20">
        <v>12.773824028</v>
      </c>
      <c r="I674" s="19">
        <v>26569.553978299999</v>
      </c>
      <c r="K674" s="22">
        <f t="shared" si="238"/>
        <v>9.892020365999997</v>
      </c>
      <c r="L674" s="22">
        <f t="shared" si="239"/>
        <v>0</v>
      </c>
      <c r="M674" s="22">
        <f t="shared" si="240"/>
        <v>0</v>
      </c>
      <c r="N674" s="22">
        <f t="shared" si="241"/>
        <v>0</v>
      </c>
      <c r="O674" s="22">
        <f t="shared" si="242"/>
        <v>0</v>
      </c>
      <c r="P674" s="22">
        <f t="shared" si="243"/>
        <v>0</v>
      </c>
      <c r="S674" s="3">
        <f t="shared" ref="S674:S737" si="251">IF($I674&lt;25000,$C674,0)</f>
        <v>0</v>
      </c>
      <c r="T674" s="3">
        <f t="shared" ref="T674:T737" si="252">IF(AND(25000&lt;I674, I674&lt;50000),C674,0)</f>
        <v>266.98287183299999</v>
      </c>
      <c r="U674" s="3">
        <f t="shared" ref="U674:U737" si="253">IF(AND(50000&lt;I674,I674&lt;75000),C674,0)</f>
        <v>0</v>
      </c>
      <c r="V674" s="3">
        <f t="shared" ref="V674:V737" si="254">IF(AND(75000&lt;I674,I674&lt;100000),C674,0)</f>
        <v>0</v>
      </c>
      <c r="W674" s="3">
        <f t="shared" ref="W674:W737" si="255">IF(AND(100000&lt;I674,I674&lt;125000),C674,0)</f>
        <v>0</v>
      </c>
      <c r="X674" s="3">
        <f t="shared" ref="X674:X737" si="256">IF(I674&gt;125000,C674,0)</f>
        <v>0</v>
      </c>
      <c r="AA674" s="3">
        <f t="shared" ref="AA674:AA737" si="257">IF($I674&lt;25000,$D674,0)</f>
        <v>0</v>
      </c>
      <c r="AB674" s="3">
        <f t="shared" ref="AB674:AB737" si="258">IF(AND(25000&lt;I674, I674&lt;50000),D674,0)</f>
        <v>276.87489219899999</v>
      </c>
      <c r="AC674" s="3">
        <f t="shared" ref="AC674:AC737" si="259">IF(AND(50000&lt;I674,I674&lt;75000),D674,0)</f>
        <v>0</v>
      </c>
      <c r="AD674" s="3">
        <f t="shared" ref="AD674:AD737" si="260">IF(AND(75000&lt;I674,I674&lt;100000),D674,0)</f>
        <v>0</v>
      </c>
      <c r="AE674" s="3">
        <f t="shared" ref="AE674:AE737" si="261">IF(AND(100000&lt;I674,I674&lt;125000),D674,0)</f>
        <v>0</v>
      </c>
      <c r="AF674" s="3">
        <f t="shared" ref="AF674:AF737" si="262">IF(I674&gt;125000,D674,0)</f>
        <v>0</v>
      </c>
      <c r="AJ674" s="3">
        <f t="shared" si="244"/>
        <v>9.892020365999997</v>
      </c>
      <c r="AK674" s="3">
        <f t="shared" si="245"/>
        <v>9.892020365999997</v>
      </c>
      <c r="AL674" s="3">
        <f t="shared" si="246"/>
        <v>9.892020365999997</v>
      </c>
      <c r="AM674" s="3">
        <f t="shared" si="247"/>
        <v>9.892020365999997</v>
      </c>
      <c r="AN674" s="3">
        <f t="shared" si="248"/>
        <v>9.892020365999997</v>
      </c>
    </row>
    <row r="675" spans="1:40" x14ac:dyDescent="0.25">
      <c r="A675" s="5" t="s">
        <v>1221</v>
      </c>
      <c r="B675" s="5" t="s">
        <v>1222</v>
      </c>
      <c r="C675" s="18">
        <v>142.549964601</v>
      </c>
      <c r="D675" s="6">
        <v>101.151623958</v>
      </c>
      <c r="E675" s="6">
        <f t="shared" si="249"/>
        <v>-41.398340642999997</v>
      </c>
      <c r="F675" s="21">
        <f t="shared" si="250"/>
        <v>-0.29041284407803764</v>
      </c>
      <c r="G675" s="20">
        <v>17.615464639799999</v>
      </c>
      <c r="H675" s="20">
        <v>15.703704656799999</v>
      </c>
      <c r="I675" s="19">
        <v>32663.705686199999</v>
      </c>
      <c r="K675" s="22">
        <f t="shared" ref="K675:K738" si="263">IF(I675&lt;26999.99,E675,0)</f>
        <v>0</v>
      </c>
      <c r="L675" s="22">
        <f t="shared" ref="L675:L738" si="264">IF(AND(27000&lt;I675, I675&lt;50000),E675,0)</f>
        <v>-41.398340642999997</v>
      </c>
      <c r="M675" s="22">
        <f t="shared" ref="M675:M738" si="265">IF(AND(50000&lt;I675,I675&lt;75000),E675,0)</f>
        <v>0</v>
      </c>
      <c r="N675" s="22">
        <f t="shared" ref="N675:N738" si="266">IF(AND(75000&lt;I675,I675&lt;100000),E675,0)</f>
        <v>0</v>
      </c>
      <c r="O675" s="22">
        <f t="shared" ref="O675:O738" si="267">IF(AND(100000&lt;I675,I675&lt;125000),E675,0)</f>
        <v>0</v>
      </c>
      <c r="P675" s="22">
        <f t="shared" ref="P675:P738" si="268">IF(AND(125000 &lt; I675),E675,0)</f>
        <v>0</v>
      </c>
      <c r="S675" s="3">
        <f t="shared" si="251"/>
        <v>0</v>
      </c>
      <c r="T675" s="3">
        <f t="shared" si="252"/>
        <v>142.549964601</v>
      </c>
      <c r="U675" s="3">
        <f t="shared" si="253"/>
        <v>0</v>
      </c>
      <c r="V675" s="3">
        <f t="shared" si="254"/>
        <v>0</v>
      </c>
      <c r="W675" s="3">
        <f t="shared" si="255"/>
        <v>0</v>
      </c>
      <c r="X675" s="3">
        <f t="shared" si="256"/>
        <v>0</v>
      </c>
      <c r="AA675" s="3">
        <f t="shared" si="257"/>
        <v>0</v>
      </c>
      <c r="AB675" s="3">
        <f t="shared" si="258"/>
        <v>101.151623958</v>
      </c>
      <c r="AC675" s="3">
        <f t="shared" si="259"/>
        <v>0</v>
      </c>
      <c r="AD675" s="3">
        <f t="shared" si="260"/>
        <v>0</v>
      </c>
      <c r="AE675" s="3">
        <f t="shared" si="261"/>
        <v>0</v>
      </c>
      <c r="AF675" s="3">
        <f t="shared" si="262"/>
        <v>0</v>
      </c>
      <c r="AJ675" s="3">
        <f t="shared" ref="AJ675:AJ738" si="269">IF(I675&lt;27038,E675,0)</f>
        <v>0</v>
      </c>
      <c r="AK675" s="3">
        <f t="shared" ref="AK675:AK738" si="270">IF(I675&lt;42556,E675,0)</f>
        <v>-41.398340642999997</v>
      </c>
      <c r="AL675" s="3">
        <f t="shared" ref="AL675:AL738" si="271">IF(I675&lt;57937,E675,0)</f>
        <v>-41.398340642999997</v>
      </c>
      <c r="AM675" s="3">
        <f t="shared" ref="AM675:AM738" si="272">IF(I675&lt;34962,E675,0)</f>
        <v>-41.398340642999997</v>
      </c>
      <c r="AN675" s="3">
        <f t="shared" ref="AN675:AN738" si="273">IF(I675&lt;50824,E675,0)</f>
        <v>-41.398340642999997</v>
      </c>
    </row>
    <row r="676" spans="1:40" x14ac:dyDescent="0.25">
      <c r="A676" s="5" t="s">
        <v>1223</v>
      </c>
      <c r="B676" s="5" t="s">
        <v>1224</v>
      </c>
      <c r="C676" s="18">
        <v>61.090199399100001</v>
      </c>
      <c r="D676" s="6">
        <v>49.187233771099997</v>
      </c>
      <c r="E676" s="6">
        <f t="shared" si="249"/>
        <v>-11.902965628000004</v>
      </c>
      <c r="F676" s="21">
        <f t="shared" si="250"/>
        <v>-0.19484247465355894</v>
      </c>
      <c r="G676" s="20">
        <v>20.6861893614</v>
      </c>
      <c r="H676" s="20">
        <v>20.193568933800002</v>
      </c>
      <c r="I676" s="19">
        <v>42002.623382199999</v>
      </c>
      <c r="K676" s="22">
        <f t="shared" si="263"/>
        <v>0</v>
      </c>
      <c r="L676" s="22">
        <f t="shared" si="264"/>
        <v>-11.902965628000004</v>
      </c>
      <c r="M676" s="22">
        <f t="shared" si="265"/>
        <v>0</v>
      </c>
      <c r="N676" s="22">
        <f t="shared" si="266"/>
        <v>0</v>
      </c>
      <c r="O676" s="22">
        <f t="shared" si="267"/>
        <v>0</v>
      </c>
      <c r="P676" s="22">
        <f t="shared" si="268"/>
        <v>0</v>
      </c>
      <c r="S676" s="3">
        <f t="shared" si="251"/>
        <v>0</v>
      </c>
      <c r="T676" s="3">
        <f t="shared" si="252"/>
        <v>61.090199399100001</v>
      </c>
      <c r="U676" s="3">
        <f t="shared" si="253"/>
        <v>0</v>
      </c>
      <c r="V676" s="3">
        <f t="shared" si="254"/>
        <v>0</v>
      </c>
      <c r="W676" s="3">
        <f t="shared" si="255"/>
        <v>0</v>
      </c>
      <c r="X676" s="3">
        <f t="shared" si="256"/>
        <v>0</v>
      </c>
      <c r="AA676" s="3">
        <f t="shared" si="257"/>
        <v>0</v>
      </c>
      <c r="AB676" s="3">
        <f t="shared" si="258"/>
        <v>49.187233771099997</v>
      </c>
      <c r="AC676" s="3">
        <f t="shared" si="259"/>
        <v>0</v>
      </c>
      <c r="AD676" s="3">
        <f t="shared" si="260"/>
        <v>0</v>
      </c>
      <c r="AE676" s="3">
        <f t="shared" si="261"/>
        <v>0</v>
      </c>
      <c r="AF676" s="3">
        <f t="shared" si="262"/>
        <v>0</v>
      </c>
      <c r="AJ676" s="3">
        <f t="shared" si="269"/>
        <v>0</v>
      </c>
      <c r="AK676" s="3">
        <f t="shared" si="270"/>
        <v>-11.902965628000004</v>
      </c>
      <c r="AL676" s="3">
        <f t="shared" si="271"/>
        <v>-11.902965628000004</v>
      </c>
      <c r="AM676" s="3">
        <f t="shared" si="272"/>
        <v>0</v>
      </c>
      <c r="AN676" s="3">
        <f t="shared" si="273"/>
        <v>-11.902965628000004</v>
      </c>
    </row>
    <row r="677" spans="1:40" x14ac:dyDescent="0.25">
      <c r="A677" s="5" t="s">
        <v>1225</v>
      </c>
      <c r="B677" s="5" t="s">
        <v>1226</v>
      </c>
      <c r="C677" s="18">
        <v>1375.42183462</v>
      </c>
      <c r="D677" s="6">
        <v>1436.23254228</v>
      </c>
      <c r="E677" s="6">
        <f t="shared" ref="E677:E740" si="274">(D677-C677)</f>
        <v>60.810707659999935</v>
      </c>
      <c r="F677" s="21">
        <f t="shared" ref="F677:F740" si="275">E677/C677</f>
        <v>4.4212405335851489E-2</v>
      </c>
      <c r="G677" s="20">
        <v>21.310138438199999</v>
      </c>
      <c r="H677" s="20">
        <v>20.801909225599999</v>
      </c>
      <c r="I677" s="19">
        <v>43267.971189299999</v>
      </c>
      <c r="K677" s="22">
        <f t="shared" si="263"/>
        <v>0</v>
      </c>
      <c r="L677" s="22">
        <f t="shared" si="264"/>
        <v>60.810707659999935</v>
      </c>
      <c r="M677" s="22">
        <f t="shared" si="265"/>
        <v>0</v>
      </c>
      <c r="N677" s="22">
        <f t="shared" si="266"/>
        <v>0</v>
      </c>
      <c r="O677" s="22">
        <f t="shared" si="267"/>
        <v>0</v>
      </c>
      <c r="P677" s="22">
        <f t="shared" si="268"/>
        <v>0</v>
      </c>
      <c r="S677" s="3">
        <f t="shared" si="251"/>
        <v>0</v>
      </c>
      <c r="T677" s="3">
        <f t="shared" si="252"/>
        <v>1375.42183462</v>
      </c>
      <c r="U677" s="3">
        <f t="shared" si="253"/>
        <v>0</v>
      </c>
      <c r="V677" s="3">
        <f t="shared" si="254"/>
        <v>0</v>
      </c>
      <c r="W677" s="3">
        <f t="shared" si="255"/>
        <v>0</v>
      </c>
      <c r="X677" s="3">
        <f t="shared" si="256"/>
        <v>0</v>
      </c>
      <c r="AA677" s="3">
        <f t="shared" si="257"/>
        <v>0</v>
      </c>
      <c r="AB677" s="3">
        <f t="shared" si="258"/>
        <v>1436.23254228</v>
      </c>
      <c r="AC677" s="3">
        <f t="shared" si="259"/>
        <v>0</v>
      </c>
      <c r="AD677" s="3">
        <f t="shared" si="260"/>
        <v>0</v>
      </c>
      <c r="AE677" s="3">
        <f t="shared" si="261"/>
        <v>0</v>
      </c>
      <c r="AF677" s="3">
        <f t="shared" si="262"/>
        <v>0</v>
      </c>
      <c r="AJ677" s="3">
        <f t="shared" si="269"/>
        <v>0</v>
      </c>
      <c r="AK677" s="3">
        <f t="shared" si="270"/>
        <v>0</v>
      </c>
      <c r="AL677" s="3">
        <f t="shared" si="271"/>
        <v>60.810707659999935</v>
      </c>
      <c r="AM677" s="3">
        <f t="shared" si="272"/>
        <v>0</v>
      </c>
      <c r="AN677" s="3">
        <f t="shared" si="273"/>
        <v>60.810707659999935</v>
      </c>
    </row>
    <row r="678" spans="1:40" x14ac:dyDescent="0.25">
      <c r="A678" s="5" t="s">
        <v>1227</v>
      </c>
      <c r="B678" s="5" t="s">
        <v>1228</v>
      </c>
      <c r="C678" s="18">
        <v>25.932117588299999</v>
      </c>
      <c r="D678" s="6">
        <v>22.318113411999999</v>
      </c>
      <c r="E678" s="6">
        <f t="shared" si="274"/>
        <v>-3.6140041762999999</v>
      </c>
      <c r="F678" s="21">
        <f t="shared" si="275"/>
        <v>-0.1393640208515235</v>
      </c>
      <c r="G678" s="20">
        <v>29.976531786599999</v>
      </c>
      <c r="H678" s="20">
        <v>30.3843511641</v>
      </c>
      <c r="I678" s="19">
        <v>63199.450421399997</v>
      </c>
      <c r="K678" s="22">
        <f t="shared" si="263"/>
        <v>0</v>
      </c>
      <c r="L678" s="22">
        <f t="shared" si="264"/>
        <v>0</v>
      </c>
      <c r="M678" s="22">
        <f t="shared" si="265"/>
        <v>-3.6140041762999999</v>
      </c>
      <c r="N678" s="22">
        <f t="shared" si="266"/>
        <v>0</v>
      </c>
      <c r="O678" s="22">
        <f t="shared" si="267"/>
        <v>0</v>
      </c>
      <c r="P678" s="22">
        <f t="shared" si="268"/>
        <v>0</v>
      </c>
      <c r="S678" s="3">
        <f t="shared" si="251"/>
        <v>0</v>
      </c>
      <c r="T678" s="3">
        <f t="shared" si="252"/>
        <v>0</v>
      </c>
      <c r="U678" s="3">
        <f t="shared" si="253"/>
        <v>25.932117588299999</v>
      </c>
      <c r="V678" s="3">
        <f t="shared" si="254"/>
        <v>0</v>
      </c>
      <c r="W678" s="3">
        <f t="shared" si="255"/>
        <v>0</v>
      </c>
      <c r="X678" s="3">
        <f t="shared" si="256"/>
        <v>0</v>
      </c>
      <c r="AA678" s="3">
        <f t="shared" si="257"/>
        <v>0</v>
      </c>
      <c r="AB678" s="3">
        <f t="shared" si="258"/>
        <v>0</v>
      </c>
      <c r="AC678" s="3">
        <f t="shared" si="259"/>
        <v>22.318113411999999</v>
      </c>
      <c r="AD678" s="3">
        <f t="shared" si="260"/>
        <v>0</v>
      </c>
      <c r="AE678" s="3">
        <f t="shared" si="261"/>
        <v>0</v>
      </c>
      <c r="AF678" s="3">
        <f t="shared" si="262"/>
        <v>0</v>
      </c>
      <c r="AJ678" s="3">
        <f t="shared" si="269"/>
        <v>0</v>
      </c>
      <c r="AK678" s="3">
        <f t="shared" si="270"/>
        <v>0</v>
      </c>
      <c r="AL678" s="3">
        <f t="shared" si="271"/>
        <v>0</v>
      </c>
      <c r="AM678" s="3">
        <f t="shared" si="272"/>
        <v>0</v>
      </c>
      <c r="AN678" s="3">
        <f t="shared" si="273"/>
        <v>0</v>
      </c>
    </row>
    <row r="679" spans="1:40" x14ac:dyDescent="0.25">
      <c r="A679" s="5" t="s">
        <v>1229</v>
      </c>
      <c r="B679" s="5" t="s">
        <v>1230</v>
      </c>
      <c r="C679" s="18">
        <v>14.673248877800001</v>
      </c>
      <c r="D679" s="6" t="s">
        <v>739</v>
      </c>
      <c r="E679" s="20" t="s">
        <v>740</v>
      </c>
      <c r="F679" s="20" t="s">
        <v>740</v>
      </c>
      <c r="G679" s="20" t="s">
        <v>740</v>
      </c>
      <c r="H679" s="20" t="s">
        <v>740</v>
      </c>
      <c r="I679" s="19" t="s">
        <v>740</v>
      </c>
      <c r="K679" s="22">
        <f t="shared" si="263"/>
        <v>0</v>
      </c>
      <c r="L679" s="22">
        <f t="shared" si="264"/>
        <v>0</v>
      </c>
      <c r="M679" s="22">
        <f t="shared" si="265"/>
        <v>0</v>
      </c>
      <c r="N679" s="22">
        <f t="shared" si="266"/>
        <v>0</v>
      </c>
      <c r="O679" s="22">
        <f t="shared" si="267"/>
        <v>0</v>
      </c>
      <c r="P679" s="22" t="str">
        <f t="shared" si="268"/>
        <v>Insf. Data</v>
      </c>
      <c r="S679" s="3">
        <f t="shared" si="251"/>
        <v>0</v>
      </c>
      <c r="T679" s="3">
        <f t="shared" si="252"/>
        <v>0</v>
      </c>
      <c r="U679" s="3">
        <f t="shared" si="253"/>
        <v>0</v>
      </c>
      <c r="V679" s="3">
        <f t="shared" si="254"/>
        <v>0</v>
      </c>
      <c r="W679" s="3">
        <f t="shared" si="255"/>
        <v>0</v>
      </c>
      <c r="X679" s="3">
        <f t="shared" si="256"/>
        <v>14.673248877800001</v>
      </c>
      <c r="AA679" s="3">
        <f t="shared" si="257"/>
        <v>0</v>
      </c>
      <c r="AB679" s="3">
        <f t="shared" si="258"/>
        <v>0</v>
      </c>
      <c r="AC679" s="3">
        <f t="shared" si="259"/>
        <v>0</v>
      </c>
      <c r="AD679" s="3">
        <f t="shared" si="260"/>
        <v>0</v>
      </c>
      <c r="AE679" s="3">
        <f t="shared" si="261"/>
        <v>0</v>
      </c>
      <c r="AF679" s="3" t="str">
        <f t="shared" si="262"/>
        <v>&lt;10</v>
      </c>
      <c r="AJ679" s="3">
        <f t="shared" si="269"/>
        <v>0</v>
      </c>
      <c r="AK679" s="3">
        <f t="shared" si="270"/>
        <v>0</v>
      </c>
      <c r="AL679" s="3">
        <f t="shared" si="271"/>
        <v>0</v>
      </c>
      <c r="AM679" s="3">
        <f t="shared" si="272"/>
        <v>0</v>
      </c>
      <c r="AN679" s="3">
        <f t="shared" si="273"/>
        <v>0</v>
      </c>
    </row>
    <row r="680" spans="1:40" x14ac:dyDescent="0.25">
      <c r="A680" s="5" t="s">
        <v>1231</v>
      </c>
      <c r="B680" s="5" t="s">
        <v>1232</v>
      </c>
      <c r="C680" s="18">
        <v>25.547318035299998</v>
      </c>
      <c r="D680" s="6">
        <v>29.938092058100001</v>
      </c>
      <c r="E680" s="6">
        <f t="shared" si="274"/>
        <v>4.3907740228000023</v>
      </c>
      <c r="F680" s="21">
        <f t="shared" si="275"/>
        <v>0.17186829618408678</v>
      </c>
      <c r="G680" s="20">
        <v>26.869439309699999</v>
      </c>
      <c r="H680" s="20">
        <v>26.687370877900001</v>
      </c>
      <c r="I680" s="19">
        <v>55509.731426099999</v>
      </c>
      <c r="K680" s="22">
        <f t="shared" si="263"/>
        <v>0</v>
      </c>
      <c r="L680" s="22">
        <f t="shared" si="264"/>
        <v>0</v>
      </c>
      <c r="M680" s="22">
        <f t="shared" si="265"/>
        <v>4.3907740228000023</v>
      </c>
      <c r="N680" s="22">
        <f t="shared" si="266"/>
        <v>0</v>
      </c>
      <c r="O680" s="22">
        <f t="shared" si="267"/>
        <v>0</v>
      </c>
      <c r="P680" s="22">
        <f t="shared" si="268"/>
        <v>0</v>
      </c>
      <c r="S680" s="3">
        <f t="shared" si="251"/>
        <v>0</v>
      </c>
      <c r="T680" s="3">
        <f t="shared" si="252"/>
        <v>0</v>
      </c>
      <c r="U680" s="3">
        <f t="shared" si="253"/>
        <v>25.547318035299998</v>
      </c>
      <c r="V680" s="3">
        <f t="shared" si="254"/>
        <v>0</v>
      </c>
      <c r="W680" s="3">
        <f t="shared" si="255"/>
        <v>0</v>
      </c>
      <c r="X680" s="3">
        <f t="shared" si="256"/>
        <v>0</v>
      </c>
      <c r="AA680" s="3">
        <f t="shared" si="257"/>
        <v>0</v>
      </c>
      <c r="AB680" s="3">
        <f t="shared" si="258"/>
        <v>0</v>
      </c>
      <c r="AC680" s="3">
        <f t="shared" si="259"/>
        <v>29.938092058100001</v>
      </c>
      <c r="AD680" s="3">
        <f t="shared" si="260"/>
        <v>0</v>
      </c>
      <c r="AE680" s="3">
        <f t="shared" si="261"/>
        <v>0</v>
      </c>
      <c r="AF680" s="3">
        <f t="shared" si="262"/>
        <v>0</v>
      </c>
      <c r="AJ680" s="3">
        <f t="shared" si="269"/>
        <v>0</v>
      </c>
      <c r="AK680" s="3">
        <f t="shared" si="270"/>
        <v>0</v>
      </c>
      <c r="AL680" s="3">
        <f t="shared" si="271"/>
        <v>4.3907740228000023</v>
      </c>
      <c r="AM680" s="3">
        <f t="shared" si="272"/>
        <v>0</v>
      </c>
      <c r="AN680" s="3">
        <f t="shared" si="273"/>
        <v>0</v>
      </c>
    </row>
    <row r="681" spans="1:40" x14ac:dyDescent="0.25">
      <c r="A681" s="5" t="s">
        <v>1543</v>
      </c>
      <c r="B681" s="5" t="s">
        <v>1544</v>
      </c>
      <c r="C681" s="18">
        <v>10.572297657</v>
      </c>
      <c r="D681" s="6" t="s">
        <v>739</v>
      </c>
      <c r="E681" s="20" t="s">
        <v>740</v>
      </c>
      <c r="F681" s="20" t="s">
        <v>740</v>
      </c>
      <c r="G681" s="20" t="s">
        <v>740</v>
      </c>
      <c r="H681" s="20" t="s">
        <v>740</v>
      </c>
      <c r="I681" s="19" t="s">
        <v>740</v>
      </c>
      <c r="K681" s="22">
        <f t="shared" si="263"/>
        <v>0</v>
      </c>
      <c r="L681" s="22">
        <f t="shared" si="264"/>
        <v>0</v>
      </c>
      <c r="M681" s="22">
        <f t="shared" si="265"/>
        <v>0</v>
      </c>
      <c r="N681" s="22">
        <f t="shared" si="266"/>
        <v>0</v>
      </c>
      <c r="O681" s="22">
        <f t="shared" si="267"/>
        <v>0</v>
      </c>
      <c r="P681" s="22" t="str">
        <f t="shared" si="268"/>
        <v>Insf. Data</v>
      </c>
      <c r="S681" s="3">
        <f t="shared" si="251"/>
        <v>0</v>
      </c>
      <c r="T681" s="3">
        <f t="shared" si="252"/>
        <v>0</v>
      </c>
      <c r="U681" s="3">
        <f t="shared" si="253"/>
        <v>0</v>
      </c>
      <c r="V681" s="3">
        <f t="shared" si="254"/>
        <v>0</v>
      </c>
      <c r="W681" s="3">
        <f t="shared" si="255"/>
        <v>0</v>
      </c>
      <c r="X681" s="3">
        <f t="shared" si="256"/>
        <v>10.572297657</v>
      </c>
      <c r="AA681" s="3">
        <f t="shared" si="257"/>
        <v>0</v>
      </c>
      <c r="AB681" s="3">
        <f t="shared" si="258"/>
        <v>0</v>
      </c>
      <c r="AC681" s="3">
        <f t="shared" si="259"/>
        <v>0</v>
      </c>
      <c r="AD681" s="3">
        <f t="shared" si="260"/>
        <v>0</v>
      </c>
      <c r="AE681" s="3">
        <f t="shared" si="261"/>
        <v>0</v>
      </c>
      <c r="AF681" s="3" t="str">
        <f t="shared" si="262"/>
        <v>&lt;10</v>
      </c>
      <c r="AJ681" s="3">
        <f t="shared" si="269"/>
        <v>0</v>
      </c>
      <c r="AK681" s="3">
        <f t="shared" si="270"/>
        <v>0</v>
      </c>
      <c r="AL681" s="3">
        <f t="shared" si="271"/>
        <v>0</v>
      </c>
      <c r="AM681" s="3">
        <f t="shared" si="272"/>
        <v>0</v>
      </c>
      <c r="AN681" s="3">
        <f t="shared" si="273"/>
        <v>0</v>
      </c>
    </row>
    <row r="682" spans="1:40" x14ac:dyDescent="0.25">
      <c r="A682" s="5" t="s">
        <v>1233</v>
      </c>
      <c r="B682" s="5" t="s">
        <v>1234</v>
      </c>
      <c r="C682" s="18">
        <v>49.5397590814</v>
      </c>
      <c r="D682" s="6">
        <v>13.727085019900001</v>
      </c>
      <c r="E682" s="6">
        <f t="shared" si="274"/>
        <v>-35.812674061499997</v>
      </c>
      <c r="F682" s="21">
        <f t="shared" si="275"/>
        <v>-0.72290771545043875</v>
      </c>
      <c r="G682" s="20">
        <v>17.768732352000001</v>
      </c>
      <c r="H682" s="20">
        <v>17.497956835699998</v>
      </c>
      <c r="I682" s="19">
        <v>36395.750218200003</v>
      </c>
      <c r="K682" s="22">
        <f t="shared" si="263"/>
        <v>0</v>
      </c>
      <c r="L682" s="22">
        <f t="shared" si="264"/>
        <v>-35.812674061499997</v>
      </c>
      <c r="M682" s="22">
        <f t="shared" si="265"/>
        <v>0</v>
      </c>
      <c r="N682" s="22">
        <f t="shared" si="266"/>
        <v>0</v>
      </c>
      <c r="O682" s="22">
        <f t="shared" si="267"/>
        <v>0</v>
      </c>
      <c r="P682" s="22">
        <f t="shared" si="268"/>
        <v>0</v>
      </c>
      <c r="S682" s="3">
        <f t="shared" si="251"/>
        <v>0</v>
      </c>
      <c r="T682" s="3">
        <f t="shared" si="252"/>
        <v>49.5397590814</v>
      </c>
      <c r="U682" s="3">
        <f t="shared" si="253"/>
        <v>0</v>
      </c>
      <c r="V682" s="3">
        <f t="shared" si="254"/>
        <v>0</v>
      </c>
      <c r="W682" s="3">
        <f t="shared" si="255"/>
        <v>0</v>
      </c>
      <c r="X682" s="3">
        <f t="shared" si="256"/>
        <v>0</v>
      </c>
      <c r="AA682" s="3">
        <f t="shared" si="257"/>
        <v>0</v>
      </c>
      <c r="AB682" s="3">
        <f t="shared" si="258"/>
        <v>13.727085019900001</v>
      </c>
      <c r="AC682" s="3">
        <f t="shared" si="259"/>
        <v>0</v>
      </c>
      <c r="AD682" s="3">
        <f t="shared" si="260"/>
        <v>0</v>
      </c>
      <c r="AE682" s="3">
        <f t="shared" si="261"/>
        <v>0</v>
      </c>
      <c r="AF682" s="3">
        <f t="shared" si="262"/>
        <v>0</v>
      </c>
      <c r="AJ682" s="3">
        <f t="shared" si="269"/>
        <v>0</v>
      </c>
      <c r="AK682" s="3">
        <f t="shared" si="270"/>
        <v>-35.812674061499997</v>
      </c>
      <c r="AL682" s="3">
        <f t="shared" si="271"/>
        <v>-35.812674061499997</v>
      </c>
      <c r="AM682" s="3">
        <f t="shared" si="272"/>
        <v>0</v>
      </c>
      <c r="AN682" s="3">
        <f t="shared" si="273"/>
        <v>-35.812674061499997</v>
      </c>
    </row>
    <row r="683" spans="1:40" x14ac:dyDescent="0.25">
      <c r="A683" s="5" t="s">
        <v>1235</v>
      </c>
      <c r="B683" s="5" t="s">
        <v>1236</v>
      </c>
      <c r="C683" s="18">
        <v>430.21023444999997</v>
      </c>
      <c r="D683" s="6">
        <v>521.73234658599995</v>
      </c>
      <c r="E683" s="6">
        <f t="shared" si="274"/>
        <v>91.522112135999976</v>
      </c>
      <c r="F683" s="21">
        <f t="shared" si="275"/>
        <v>0.21273810989877065</v>
      </c>
      <c r="G683" s="20">
        <v>11.878616102500001</v>
      </c>
      <c r="H683" s="20">
        <v>11.1431140345</v>
      </c>
      <c r="I683" s="19">
        <v>23177.677191800001</v>
      </c>
      <c r="K683" s="22">
        <f t="shared" si="263"/>
        <v>91.522112135999976</v>
      </c>
      <c r="L683" s="22">
        <f t="shared" si="264"/>
        <v>0</v>
      </c>
      <c r="M683" s="22">
        <f t="shared" si="265"/>
        <v>0</v>
      </c>
      <c r="N683" s="22">
        <f t="shared" si="266"/>
        <v>0</v>
      </c>
      <c r="O683" s="22">
        <f t="shared" si="267"/>
        <v>0</v>
      </c>
      <c r="P683" s="22">
        <f t="shared" si="268"/>
        <v>0</v>
      </c>
      <c r="S683" s="3">
        <f t="shared" si="251"/>
        <v>430.21023444999997</v>
      </c>
      <c r="T683" s="3">
        <f t="shared" si="252"/>
        <v>0</v>
      </c>
      <c r="U683" s="3">
        <f t="shared" si="253"/>
        <v>0</v>
      </c>
      <c r="V683" s="3">
        <f t="shared" si="254"/>
        <v>0</v>
      </c>
      <c r="W683" s="3">
        <f t="shared" si="255"/>
        <v>0</v>
      </c>
      <c r="X683" s="3">
        <f t="shared" si="256"/>
        <v>0</v>
      </c>
      <c r="AA683" s="3">
        <f t="shared" si="257"/>
        <v>521.73234658599995</v>
      </c>
      <c r="AB683" s="3">
        <f t="shared" si="258"/>
        <v>0</v>
      </c>
      <c r="AC683" s="3">
        <f t="shared" si="259"/>
        <v>0</v>
      </c>
      <c r="AD683" s="3">
        <f t="shared" si="260"/>
        <v>0</v>
      </c>
      <c r="AE683" s="3">
        <f t="shared" si="261"/>
        <v>0</v>
      </c>
      <c r="AF683" s="3">
        <f t="shared" si="262"/>
        <v>0</v>
      </c>
      <c r="AJ683" s="3">
        <f t="shared" si="269"/>
        <v>91.522112135999976</v>
      </c>
      <c r="AK683" s="3">
        <f t="shared" si="270"/>
        <v>91.522112135999976</v>
      </c>
      <c r="AL683" s="3">
        <f t="shared" si="271"/>
        <v>91.522112135999976</v>
      </c>
      <c r="AM683" s="3">
        <f t="shared" si="272"/>
        <v>91.522112135999976</v>
      </c>
      <c r="AN683" s="3">
        <f t="shared" si="273"/>
        <v>91.522112135999976</v>
      </c>
    </row>
    <row r="684" spans="1:40" x14ac:dyDescent="0.25">
      <c r="A684" s="5" t="s">
        <v>1237</v>
      </c>
      <c r="B684" s="5" t="s">
        <v>1238</v>
      </c>
      <c r="C684" s="18">
        <v>159.038093949</v>
      </c>
      <c r="D684" s="6">
        <v>228.23272549800001</v>
      </c>
      <c r="E684" s="6">
        <f t="shared" si="274"/>
        <v>69.194631549000007</v>
      </c>
      <c r="F684" s="21">
        <f t="shared" si="275"/>
        <v>0.4350821229735638</v>
      </c>
      <c r="G684" s="20">
        <v>18.613472740900001</v>
      </c>
      <c r="H684" s="20">
        <v>17.529547907600001</v>
      </c>
      <c r="I684" s="19">
        <v>36461.459647700001</v>
      </c>
      <c r="K684" s="22">
        <f t="shared" si="263"/>
        <v>0</v>
      </c>
      <c r="L684" s="22">
        <f t="shared" si="264"/>
        <v>69.194631549000007</v>
      </c>
      <c r="M684" s="22">
        <f t="shared" si="265"/>
        <v>0</v>
      </c>
      <c r="N684" s="22">
        <f t="shared" si="266"/>
        <v>0</v>
      </c>
      <c r="O684" s="22">
        <f t="shared" si="267"/>
        <v>0</v>
      </c>
      <c r="P684" s="22">
        <f t="shared" si="268"/>
        <v>0</v>
      </c>
      <c r="S684" s="3">
        <f t="shared" si="251"/>
        <v>0</v>
      </c>
      <c r="T684" s="3">
        <f t="shared" si="252"/>
        <v>159.038093949</v>
      </c>
      <c r="U684" s="3">
        <f t="shared" si="253"/>
        <v>0</v>
      </c>
      <c r="V684" s="3">
        <f t="shared" si="254"/>
        <v>0</v>
      </c>
      <c r="W684" s="3">
        <f t="shared" si="255"/>
        <v>0</v>
      </c>
      <c r="X684" s="3">
        <f t="shared" si="256"/>
        <v>0</v>
      </c>
      <c r="AA684" s="3">
        <f t="shared" si="257"/>
        <v>0</v>
      </c>
      <c r="AB684" s="3">
        <f t="shared" si="258"/>
        <v>228.23272549800001</v>
      </c>
      <c r="AC684" s="3">
        <f t="shared" si="259"/>
        <v>0</v>
      </c>
      <c r="AD684" s="3">
        <f t="shared" si="260"/>
        <v>0</v>
      </c>
      <c r="AE684" s="3">
        <f t="shared" si="261"/>
        <v>0</v>
      </c>
      <c r="AF684" s="3">
        <f t="shared" si="262"/>
        <v>0</v>
      </c>
      <c r="AJ684" s="3">
        <f t="shared" si="269"/>
        <v>0</v>
      </c>
      <c r="AK684" s="3">
        <f t="shared" si="270"/>
        <v>69.194631549000007</v>
      </c>
      <c r="AL684" s="3">
        <f t="shared" si="271"/>
        <v>69.194631549000007</v>
      </c>
      <c r="AM684" s="3">
        <f t="shared" si="272"/>
        <v>0</v>
      </c>
      <c r="AN684" s="3">
        <f t="shared" si="273"/>
        <v>69.194631549000007</v>
      </c>
    </row>
    <row r="685" spans="1:40" x14ac:dyDescent="0.25">
      <c r="A685" s="5" t="s">
        <v>1239</v>
      </c>
      <c r="B685" s="5" t="s">
        <v>1240</v>
      </c>
      <c r="C685" s="18">
        <v>100.547186041</v>
      </c>
      <c r="D685" s="6">
        <v>81.285575740599995</v>
      </c>
      <c r="E685" s="6">
        <f t="shared" si="274"/>
        <v>-19.261610300400008</v>
      </c>
      <c r="F685" s="21">
        <f t="shared" si="275"/>
        <v>-0.19156787035835815</v>
      </c>
      <c r="G685" s="20">
        <v>40.067049083100002</v>
      </c>
      <c r="H685" s="20">
        <v>40.200105532999999</v>
      </c>
      <c r="I685" s="19">
        <v>83616.219508599999</v>
      </c>
      <c r="K685" s="22">
        <f t="shared" si="263"/>
        <v>0</v>
      </c>
      <c r="L685" s="22">
        <f t="shared" si="264"/>
        <v>0</v>
      </c>
      <c r="M685" s="22">
        <f t="shared" si="265"/>
        <v>0</v>
      </c>
      <c r="N685" s="22">
        <f t="shared" si="266"/>
        <v>-19.261610300400008</v>
      </c>
      <c r="O685" s="22">
        <f t="shared" si="267"/>
        <v>0</v>
      </c>
      <c r="P685" s="22">
        <f t="shared" si="268"/>
        <v>0</v>
      </c>
      <c r="S685" s="3">
        <f t="shared" si="251"/>
        <v>0</v>
      </c>
      <c r="T685" s="3">
        <f t="shared" si="252"/>
        <v>0</v>
      </c>
      <c r="U685" s="3">
        <f t="shared" si="253"/>
        <v>0</v>
      </c>
      <c r="V685" s="3">
        <f t="shared" si="254"/>
        <v>100.547186041</v>
      </c>
      <c r="W685" s="3">
        <f t="shared" si="255"/>
        <v>0</v>
      </c>
      <c r="X685" s="3">
        <f t="shared" si="256"/>
        <v>0</v>
      </c>
      <c r="AA685" s="3">
        <f t="shared" si="257"/>
        <v>0</v>
      </c>
      <c r="AB685" s="3">
        <f t="shared" si="258"/>
        <v>0</v>
      </c>
      <c r="AC685" s="3">
        <f t="shared" si="259"/>
        <v>0</v>
      </c>
      <c r="AD685" s="3">
        <f t="shared" si="260"/>
        <v>81.285575740599995</v>
      </c>
      <c r="AE685" s="3">
        <f t="shared" si="261"/>
        <v>0</v>
      </c>
      <c r="AF685" s="3">
        <f t="shared" si="262"/>
        <v>0</v>
      </c>
      <c r="AJ685" s="3">
        <f t="shared" si="269"/>
        <v>0</v>
      </c>
      <c r="AK685" s="3">
        <f t="shared" si="270"/>
        <v>0</v>
      </c>
      <c r="AL685" s="3">
        <f t="shared" si="271"/>
        <v>0</v>
      </c>
      <c r="AM685" s="3">
        <f t="shared" si="272"/>
        <v>0</v>
      </c>
      <c r="AN685" s="3">
        <f t="shared" si="273"/>
        <v>0</v>
      </c>
    </row>
    <row r="686" spans="1:40" x14ac:dyDescent="0.25">
      <c r="A686" s="5" t="s">
        <v>1241</v>
      </c>
      <c r="B686" s="5" t="s">
        <v>1242</v>
      </c>
      <c r="C686" s="18">
        <v>1541.81420166</v>
      </c>
      <c r="D686" s="6">
        <v>1792.8420335799999</v>
      </c>
      <c r="E686" s="6">
        <f t="shared" si="274"/>
        <v>251.02783191999993</v>
      </c>
      <c r="F686" s="21">
        <f t="shared" si="275"/>
        <v>0.16281328298165232</v>
      </c>
      <c r="G686" s="20">
        <v>20.3305739055</v>
      </c>
      <c r="H686" s="20">
        <v>18.508641432699999</v>
      </c>
      <c r="I686" s="19">
        <v>38497.974180099998</v>
      </c>
      <c r="K686" s="22">
        <f t="shared" si="263"/>
        <v>0</v>
      </c>
      <c r="L686" s="22">
        <f t="shared" si="264"/>
        <v>251.02783191999993</v>
      </c>
      <c r="M686" s="22">
        <f t="shared" si="265"/>
        <v>0</v>
      </c>
      <c r="N686" s="22">
        <f t="shared" si="266"/>
        <v>0</v>
      </c>
      <c r="O686" s="22">
        <f t="shared" si="267"/>
        <v>0</v>
      </c>
      <c r="P686" s="22">
        <f t="shared" si="268"/>
        <v>0</v>
      </c>
      <c r="S686" s="3">
        <f t="shared" si="251"/>
        <v>0</v>
      </c>
      <c r="T686" s="3">
        <f t="shared" si="252"/>
        <v>1541.81420166</v>
      </c>
      <c r="U686" s="3">
        <f t="shared" si="253"/>
        <v>0</v>
      </c>
      <c r="V686" s="3">
        <f t="shared" si="254"/>
        <v>0</v>
      </c>
      <c r="W686" s="3">
        <f t="shared" si="255"/>
        <v>0</v>
      </c>
      <c r="X686" s="3">
        <f t="shared" si="256"/>
        <v>0</v>
      </c>
      <c r="AA686" s="3">
        <f t="shared" si="257"/>
        <v>0</v>
      </c>
      <c r="AB686" s="3">
        <f t="shared" si="258"/>
        <v>1792.8420335799999</v>
      </c>
      <c r="AC686" s="3">
        <f t="shared" si="259"/>
        <v>0</v>
      </c>
      <c r="AD686" s="3">
        <f t="shared" si="260"/>
        <v>0</v>
      </c>
      <c r="AE686" s="3">
        <f t="shared" si="261"/>
        <v>0</v>
      </c>
      <c r="AF686" s="3">
        <f t="shared" si="262"/>
        <v>0</v>
      </c>
      <c r="AJ686" s="3">
        <f t="shared" si="269"/>
        <v>0</v>
      </c>
      <c r="AK686" s="3">
        <f t="shared" si="270"/>
        <v>251.02783191999993</v>
      </c>
      <c r="AL686" s="3">
        <f t="shared" si="271"/>
        <v>251.02783191999993</v>
      </c>
      <c r="AM686" s="3">
        <f t="shared" si="272"/>
        <v>0</v>
      </c>
      <c r="AN686" s="3">
        <f t="shared" si="273"/>
        <v>251.02783191999993</v>
      </c>
    </row>
    <row r="687" spans="1:40" x14ac:dyDescent="0.25">
      <c r="A687" s="5" t="s">
        <v>1243</v>
      </c>
      <c r="B687" s="5" t="s">
        <v>1244</v>
      </c>
      <c r="C687" s="18">
        <v>158.19853301699999</v>
      </c>
      <c r="D687" s="6">
        <v>146.78039125800001</v>
      </c>
      <c r="E687" s="6">
        <f t="shared" si="274"/>
        <v>-11.41814175899998</v>
      </c>
      <c r="F687" s="21">
        <f t="shared" si="275"/>
        <v>-7.2176028065778511E-2</v>
      </c>
      <c r="G687" s="20">
        <v>20.996340572800001</v>
      </c>
      <c r="H687" s="20">
        <v>19.980535532099999</v>
      </c>
      <c r="I687" s="19">
        <v>41559.513906699998</v>
      </c>
      <c r="K687" s="22">
        <f t="shared" si="263"/>
        <v>0</v>
      </c>
      <c r="L687" s="22">
        <f t="shared" si="264"/>
        <v>-11.41814175899998</v>
      </c>
      <c r="M687" s="22">
        <f t="shared" si="265"/>
        <v>0</v>
      </c>
      <c r="N687" s="22">
        <f t="shared" si="266"/>
        <v>0</v>
      </c>
      <c r="O687" s="22">
        <f t="shared" si="267"/>
        <v>0</v>
      </c>
      <c r="P687" s="22">
        <f t="shared" si="268"/>
        <v>0</v>
      </c>
      <c r="S687" s="3">
        <f t="shared" si="251"/>
        <v>0</v>
      </c>
      <c r="T687" s="3">
        <f t="shared" si="252"/>
        <v>158.19853301699999</v>
      </c>
      <c r="U687" s="3">
        <f t="shared" si="253"/>
        <v>0</v>
      </c>
      <c r="V687" s="3">
        <f t="shared" si="254"/>
        <v>0</v>
      </c>
      <c r="W687" s="3">
        <f t="shared" si="255"/>
        <v>0</v>
      </c>
      <c r="X687" s="3">
        <f t="shared" si="256"/>
        <v>0</v>
      </c>
      <c r="AA687" s="3">
        <f t="shared" si="257"/>
        <v>0</v>
      </c>
      <c r="AB687" s="3">
        <f t="shared" si="258"/>
        <v>146.78039125800001</v>
      </c>
      <c r="AC687" s="3">
        <f t="shared" si="259"/>
        <v>0</v>
      </c>
      <c r="AD687" s="3">
        <f t="shared" si="260"/>
        <v>0</v>
      </c>
      <c r="AE687" s="3">
        <f t="shared" si="261"/>
        <v>0</v>
      </c>
      <c r="AF687" s="3">
        <f t="shared" si="262"/>
        <v>0</v>
      </c>
      <c r="AJ687" s="3">
        <f t="shared" si="269"/>
        <v>0</v>
      </c>
      <c r="AK687" s="3">
        <f t="shared" si="270"/>
        <v>-11.41814175899998</v>
      </c>
      <c r="AL687" s="3">
        <f t="shared" si="271"/>
        <v>-11.41814175899998</v>
      </c>
      <c r="AM687" s="3">
        <f t="shared" si="272"/>
        <v>0</v>
      </c>
      <c r="AN687" s="3">
        <f t="shared" si="273"/>
        <v>-11.41814175899998</v>
      </c>
    </row>
    <row r="688" spans="1:40" x14ac:dyDescent="0.25">
      <c r="A688" s="5" t="s">
        <v>1245</v>
      </c>
      <c r="B688" s="5" t="s">
        <v>1246</v>
      </c>
      <c r="C688" s="18">
        <v>47.540962391699999</v>
      </c>
      <c r="D688" s="6">
        <v>47.390507317999997</v>
      </c>
      <c r="E688" s="6">
        <f t="shared" si="274"/>
        <v>-0.15045507370000166</v>
      </c>
      <c r="F688" s="21">
        <f t="shared" si="275"/>
        <v>-3.1647460659372149E-3</v>
      </c>
      <c r="G688" s="20">
        <v>18.825303036800001</v>
      </c>
      <c r="H688" s="20">
        <v>17.743580360599999</v>
      </c>
      <c r="I688" s="19">
        <v>36906.647150099998</v>
      </c>
      <c r="K688" s="22">
        <f t="shared" si="263"/>
        <v>0</v>
      </c>
      <c r="L688" s="22">
        <f t="shared" si="264"/>
        <v>-0.15045507370000166</v>
      </c>
      <c r="M688" s="22">
        <f t="shared" si="265"/>
        <v>0</v>
      </c>
      <c r="N688" s="22">
        <f t="shared" si="266"/>
        <v>0</v>
      </c>
      <c r="O688" s="22">
        <f t="shared" si="267"/>
        <v>0</v>
      </c>
      <c r="P688" s="22">
        <f t="shared" si="268"/>
        <v>0</v>
      </c>
      <c r="S688" s="3">
        <f t="shared" si="251"/>
        <v>0</v>
      </c>
      <c r="T688" s="3">
        <f t="shared" si="252"/>
        <v>47.540962391699999</v>
      </c>
      <c r="U688" s="3">
        <f t="shared" si="253"/>
        <v>0</v>
      </c>
      <c r="V688" s="3">
        <f t="shared" si="254"/>
        <v>0</v>
      </c>
      <c r="W688" s="3">
        <f t="shared" si="255"/>
        <v>0</v>
      </c>
      <c r="X688" s="3">
        <f t="shared" si="256"/>
        <v>0</v>
      </c>
      <c r="AA688" s="3">
        <f t="shared" si="257"/>
        <v>0</v>
      </c>
      <c r="AB688" s="3">
        <f t="shared" si="258"/>
        <v>47.390507317999997</v>
      </c>
      <c r="AC688" s="3">
        <f t="shared" si="259"/>
        <v>0</v>
      </c>
      <c r="AD688" s="3">
        <f t="shared" si="260"/>
        <v>0</v>
      </c>
      <c r="AE688" s="3">
        <f t="shared" si="261"/>
        <v>0</v>
      </c>
      <c r="AF688" s="3">
        <f t="shared" si="262"/>
        <v>0</v>
      </c>
      <c r="AJ688" s="3">
        <f t="shared" si="269"/>
        <v>0</v>
      </c>
      <c r="AK688" s="3">
        <f t="shared" si="270"/>
        <v>-0.15045507370000166</v>
      </c>
      <c r="AL688" s="3">
        <f t="shared" si="271"/>
        <v>-0.15045507370000166</v>
      </c>
      <c r="AM688" s="3">
        <f t="shared" si="272"/>
        <v>0</v>
      </c>
      <c r="AN688" s="3">
        <f t="shared" si="273"/>
        <v>-0.15045507370000166</v>
      </c>
    </row>
    <row r="689" spans="1:40" x14ac:dyDescent="0.25">
      <c r="A689" s="5" t="s">
        <v>1247</v>
      </c>
      <c r="B689" s="5" t="s">
        <v>1248</v>
      </c>
      <c r="C689" s="18">
        <v>26.3010614427</v>
      </c>
      <c r="D689" s="6">
        <v>19.516975711299999</v>
      </c>
      <c r="E689" s="6">
        <f t="shared" si="274"/>
        <v>-6.7840857314000012</v>
      </c>
      <c r="F689" s="21">
        <f t="shared" si="275"/>
        <v>-0.25793961761505108</v>
      </c>
      <c r="G689" s="20">
        <v>19.987887751300001</v>
      </c>
      <c r="H689" s="20">
        <v>20.175657991200001</v>
      </c>
      <c r="I689" s="19">
        <v>41965.3686218</v>
      </c>
      <c r="K689" s="22">
        <f t="shared" si="263"/>
        <v>0</v>
      </c>
      <c r="L689" s="22">
        <f t="shared" si="264"/>
        <v>-6.7840857314000012</v>
      </c>
      <c r="M689" s="22">
        <f t="shared" si="265"/>
        <v>0</v>
      </c>
      <c r="N689" s="22">
        <f t="shared" si="266"/>
        <v>0</v>
      </c>
      <c r="O689" s="22">
        <f t="shared" si="267"/>
        <v>0</v>
      </c>
      <c r="P689" s="22">
        <f t="shared" si="268"/>
        <v>0</v>
      </c>
      <c r="S689" s="3">
        <f t="shared" si="251"/>
        <v>0</v>
      </c>
      <c r="T689" s="3">
        <f t="shared" si="252"/>
        <v>26.3010614427</v>
      </c>
      <c r="U689" s="3">
        <f t="shared" si="253"/>
        <v>0</v>
      </c>
      <c r="V689" s="3">
        <f t="shared" si="254"/>
        <v>0</v>
      </c>
      <c r="W689" s="3">
        <f t="shared" si="255"/>
        <v>0</v>
      </c>
      <c r="X689" s="3">
        <f t="shared" si="256"/>
        <v>0</v>
      </c>
      <c r="AA689" s="3">
        <f t="shared" si="257"/>
        <v>0</v>
      </c>
      <c r="AB689" s="3">
        <f t="shared" si="258"/>
        <v>19.516975711299999</v>
      </c>
      <c r="AC689" s="3">
        <f t="shared" si="259"/>
        <v>0</v>
      </c>
      <c r="AD689" s="3">
        <f t="shared" si="260"/>
        <v>0</v>
      </c>
      <c r="AE689" s="3">
        <f t="shared" si="261"/>
        <v>0</v>
      </c>
      <c r="AF689" s="3">
        <f t="shared" si="262"/>
        <v>0</v>
      </c>
      <c r="AJ689" s="3">
        <f t="shared" si="269"/>
        <v>0</v>
      </c>
      <c r="AK689" s="3">
        <f t="shared" si="270"/>
        <v>-6.7840857314000012</v>
      </c>
      <c r="AL689" s="3">
        <f t="shared" si="271"/>
        <v>-6.7840857314000012</v>
      </c>
      <c r="AM689" s="3">
        <f t="shared" si="272"/>
        <v>0</v>
      </c>
      <c r="AN689" s="3">
        <f t="shared" si="273"/>
        <v>-6.7840857314000012</v>
      </c>
    </row>
    <row r="690" spans="1:40" x14ac:dyDescent="0.25">
      <c r="A690" s="5" t="s">
        <v>1249</v>
      </c>
      <c r="B690" s="5" t="s">
        <v>1250</v>
      </c>
      <c r="C690" s="18">
        <v>153.104739295</v>
      </c>
      <c r="D690" s="6">
        <v>105.342167897</v>
      </c>
      <c r="E690" s="6">
        <f t="shared" si="274"/>
        <v>-47.762571398000006</v>
      </c>
      <c r="F690" s="21">
        <f t="shared" si="275"/>
        <v>-0.31196011056177542</v>
      </c>
      <c r="G690" s="20">
        <v>17.256931009399999</v>
      </c>
      <c r="H690" s="20">
        <v>16.304112992699999</v>
      </c>
      <c r="I690" s="19">
        <v>33912.555024699999</v>
      </c>
      <c r="K690" s="22">
        <f t="shared" si="263"/>
        <v>0</v>
      </c>
      <c r="L690" s="22">
        <f t="shared" si="264"/>
        <v>-47.762571398000006</v>
      </c>
      <c r="M690" s="22">
        <f t="shared" si="265"/>
        <v>0</v>
      </c>
      <c r="N690" s="22">
        <f t="shared" si="266"/>
        <v>0</v>
      </c>
      <c r="O690" s="22">
        <f t="shared" si="267"/>
        <v>0</v>
      </c>
      <c r="P690" s="22">
        <f t="shared" si="268"/>
        <v>0</v>
      </c>
      <c r="S690" s="3">
        <f t="shared" si="251"/>
        <v>0</v>
      </c>
      <c r="T690" s="3">
        <f t="shared" si="252"/>
        <v>153.104739295</v>
      </c>
      <c r="U690" s="3">
        <f t="shared" si="253"/>
        <v>0</v>
      </c>
      <c r="V690" s="3">
        <f t="shared" si="254"/>
        <v>0</v>
      </c>
      <c r="W690" s="3">
        <f t="shared" si="255"/>
        <v>0</v>
      </c>
      <c r="X690" s="3">
        <f t="shared" si="256"/>
        <v>0</v>
      </c>
      <c r="AA690" s="3">
        <f t="shared" si="257"/>
        <v>0</v>
      </c>
      <c r="AB690" s="3">
        <f t="shared" si="258"/>
        <v>105.342167897</v>
      </c>
      <c r="AC690" s="3">
        <f t="shared" si="259"/>
        <v>0</v>
      </c>
      <c r="AD690" s="3">
        <f t="shared" si="260"/>
        <v>0</v>
      </c>
      <c r="AE690" s="3">
        <f t="shared" si="261"/>
        <v>0</v>
      </c>
      <c r="AF690" s="3">
        <f t="shared" si="262"/>
        <v>0</v>
      </c>
      <c r="AJ690" s="3">
        <f t="shared" si="269"/>
        <v>0</v>
      </c>
      <c r="AK690" s="3">
        <f t="shared" si="270"/>
        <v>-47.762571398000006</v>
      </c>
      <c r="AL690" s="3">
        <f t="shared" si="271"/>
        <v>-47.762571398000006</v>
      </c>
      <c r="AM690" s="3">
        <f t="shared" si="272"/>
        <v>-47.762571398000006</v>
      </c>
      <c r="AN690" s="3">
        <f t="shared" si="273"/>
        <v>-47.762571398000006</v>
      </c>
    </row>
    <row r="691" spans="1:40" x14ac:dyDescent="0.25">
      <c r="A691" s="5" t="s">
        <v>1251</v>
      </c>
      <c r="B691" s="5" t="s">
        <v>1252</v>
      </c>
      <c r="C691" s="18">
        <v>36.395568027400003</v>
      </c>
      <c r="D691" s="6">
        <v>20.4659058638</v>
      </c>
      <c r="E691" s="6">
        <f t="shared" si="274"/>
        <v>-15.929662163600003</v>
      </c>
      <c r="F691" s="21">
        <f t="shared" si="275"/>
        <v>-0.43768137240247307</v>
      </c>
      <c r="G691" s="20">
        <v>27.769069094399999</v>
      </c>
      <c r="H691" s="20">
        <v>25.723648240100001</v>
      </c>
      <c r="I691" s="19">
        <v>53505.188339300003</v>
      </c>
      <c r="K691" s="22">
        <f t="shared" si="263"/>
        <v>0</v>
      </c>
      <c r="L691" s="22">
        <f t="shared" si="264"/>
        <v>0</v>
      </c>
      <c r="M691" s="22">
        <f t="shared" si="265"/>
        <v>-15.929662163600003</v>
      </c>
      <c r="N691" s="22">
        <f t="shared" si="266"/>
        <v>0</v>
      </c>
      <c r="O691" s="22">
        <f t="shared" si="267"/>
        <v>0</v>
      </c>
      <c r="P691" s="22">
        <f t="shared" si="268"/>
        <v>0</v>
      </c>
      <c r="S691" s="3">
        <f t="shared" si="251"/>
        <v>0</v>
      </c>
      <c r="T691" s="3">
        <f t="shared" si="252"/>
        <v>0</v>
      </c>
      <c r="U691" s="3">
        <f t="shared" si="253"/>
        <v>36.395568027400003</v>
      </c>
      <c r="V691" s="3">
        <f t="shared" si="254"/>
        <v>0</v>
      </c>
      <c r="W691" s="3">
        <f t="shared" si="255"/>
        <v>0</v>
      </c>
      <c r="X691" s="3">
        <f t="shared" si="256"/>
        <v>0</v>
      </c>
      <c r="AA691" s="3">
        <f t="shared" si="257"/>
        <v>0</v>
      </c>
      <c r="AB691" s="3">
        <f t="shared" si="258"/>
        <v>0</v>
      </c>
      <c r="AC691" s="3">
        <f t="shared" si="259"/>
        <v>20.4659058638</v>
      </c>
      <c r="AD691" s="3">
        <f t="shared" si="260"/>
        <v>0</v>
      </c>
      <c r="AE691" s="3">
        <f t="shared" si="261"/>
        <v>0</v>
      </c>
      <c r="AF691" s="3">
        <f t="shared" si="262"/>
        <v>0</v>
      </c>
      <c r="AJ691" s="3">
        <f t="shared" si="269"/>
        <v>0</v>
      </c>
      <c r="AK691" s="3">
        <f t="shared" si="270"/>
        <v>0</v>
      </c>
      <c r="AL691" s="3">
        <f t="shared" si="271"/>
        <v>-15.929662163600003</v>
      </c>
      <c r="AM691" s="3">
        <f t="shared" si="272"/>
        <v>0</v>
      </c>
      <c r="AN691" s="3">
        <f t="shared" si="273"/>
        <v>0</v>
      </c>
    </row>
    <row r="692" spans="1:40" x14ac:dyDescent="0.25">
      <c r="A692" s="5" t="s">
        <v>1253</v>
      </c>
      <c r="B692" s="5" t="s">
        <v>1254</v>
      </c>
      <c r="C692" s="18">
        <v>82.637080196300005</v>
      </c>
      <c r="D692" s="6">
        <v>69.019729352699997</v>
      </c>
      <c r="E692" s="6">
        <f t="shared" si="274"/>
        <v>-13.617350843600008</v>
      </c>
      <c r="F692" s="21">
        <f t="shared" si="275"/>
        <v>-0.16478499495931745</v>
      </c>
      <c r="G692" s="20">
        <v>9.3526868278100004</v>
      </c>
      <c r="H692" s="20">
        <v>8.6781675322399998</v>
      </c>
      <c r="I692" s="19">
        <v>18050.588467099999</v>
      </c>
      <c r="K692" s="22">
        <f t="shared" si="263"/>
        <v>-13.617350843600008</v>
      </c>
      <c r="L692" s="22">
        <f t="shared" si="264"/>
        <v>0</v>
      </c>
      <c r="M692" s="22">
        <f t="shared" si="265"/>
        <v>0</v>
      </c>
      <c r="N692" s="22">
        <f t="shared" si="266"/>
        <v>0</v>
      </c>
      <c r="O692" s="22">
        <f t="shared" si="267"/>
        <v>0</v>
      </c>
      <c r="P692" s="22">
        <f t="shared" si="268"/>
        <v>0</v>
      </c>
      <c r="S692" s="3">
        <f t="shared" si="251"/>
        <v>82.637080196300005</v>
      </c>
      <c r="T692" s="3">
        <f t="shared" si="252"/>
        <v>0</v>
      </c>
      <c r="U692" s="3">
        <f t="shared" si="253"/>
        <v>0</v>
      </c>
      <c r="V692" s="3">
        <f t="shared" si="254"/>
        <v>0</v>
      </c>
      <c r="W692" s="3">
        <f t="shared" si="255"/>
        <v>0</v>
      </c>
      <c r="X692" s="3">
        <f t="shared" si="256"/>
        <v>0</v>
      </c>
      <c r="AA692" s="3">
        <f t="shared" si="257"/>
        <v>69.019729352699997</v>
      </c>
      <c r="AB692" s="3">
        <f t="shared" si="258"/>
        <v>0</v>
      </c>
      <c r="AC692" s="3">
        <f t="shared" si="259"/>
        <v>0</v>
      </c>
      <c r="AD692" s="3">
        <f t="shared" si="260"/>
        <v>0</v>
      </c>
      <c r="AE692" s="3">
        <f t="shared" si="261"/>
        <v>0</v>
      </c>
      <c r="AF692" s="3">
        <f t="shared" si="262"/>
        <v>0</v>
      </c>
      <c r="AJ692" s="3">
        <f t="shared" si="269"/>
        <v>-13.617350843600008</v>
      </c>
      <c r="AK692" s="3">
        <f t="shared" si="270"/>
        <v>-13.617350843600008</v>
      </c>
      <c r="AL692" s="3">
        <f t="shared" si="271"/>
        <v>-13.617350843600008</v>
      </c>
      <c r="AM692" s="3">
        <f t="shared" si="272"/>
        <v>-13.617350843600008</v>
      </c>
      <c r="AN692" s="3">
        <f t="shared" si="273"/>
        <v>-13.617350843600008</v>
      </c>
    </row>
    <row r="693" spans="1:40" x14ac:dyDescent="0.25">
      <c r="A693" s="5" t="s">
        <v>1255</v>
      </c>
      <c r="B693" s="5" t="s">
        <v>1256</v>
      </c>
      <c r="C693" s="18">
        <v>464.910208641</v>
      </c>
      <c r="D693" s="6">
        <v>287.32521418300001</v>
      </c>
      <c r="E693" s="6">
        <f t="shared" si="274"/>
        <v>-177.58499445799998</v>
      </c>
      <c r="F693" s="21">
        <f t="shared" si="275"/>
        <v>-0.38197697352593457</v>
      </c>
      <c r="G693" s="20">
        <v>18.3745097812</v>
      </c>
      <c r="H693" s="20">
        <v>17.982739348700001</v>
      </c>
      <c r="I693" s="19">
        <v>37404.097845299999</v>
      </c>
      <c r="K693" s="22">
        <f t="shared" si="263"/>
        <v>0</v>
      </c>
      <c r="L693" s="22">
        <f t="shared" si="264"/>
        <v>-177.58499445799998</v>
      </c>
      <c r="M693" s="22">
        <f t="shared" si="265"/>
        <v>0</v>
      </c>
      <c r="N693" s="22">
        <f t="shared" si="266"/>
        <v>0</v>
      </c>
      <c r="O693" s="22">
        <f t="shared" si="267"/>
        <v>0</v>
      </c>
      <c r="P693" s="22">
        <f t="shared" si="268"/>
        <v>0</v>
      </c>
      <c r="S693" s="3">
        <f t="shared" si="251"/>
        <v>0</v>
      </c>
      <c r="T693" s="3">
        <f t="shared" si="252"/>
        <v>464.910208641</v>
      </c>
      <c r="U693" s="3">
        <f t="shared" si="253"/>
        <v>0</v>
      </c>
      <c r="V693" s="3">
        <f t="shared" si="254"/>
        <v>0</v>
      </c>
      <c r="W693" s="3">
        <f t="shared" si="255"/>
        <v>0</v>
      </c>
      <c r="X693" s="3">
        <f t="shared" si="256"/>
        <v>0</v>
      </c>
      <c r="AA693" s="3">
        <f t="shared" si="257"/>
        <v>0</v>
      </c>
      <c r="AB693" s="3">
        <f t="shared" si="258"/>
        <v>287.32521418300001</v>
      </c>
      <c r="AC693" s="3">
        <f t="shared" si="259"/>
        <v>0</v>
      </c>
      <c r="AD693" s="3">
        <f t="shared" si="260"/>
        <v>0</v>
      </c>
      <c r="AE693" s="3">
        <f t="shared" si="261"/>
        <v>0</v>
      </c>
      <c r="AF693" s="3">
        <f t="shared" si="262"/>
        <v>0</v>
      </c>
      <c r="AJ693" s="3">
        <f t="shared" si="269"/>
        <v>0</v>
      </c>
      <c r="AK693" s="3">
        <f t="shared" si="270"/>
        <v>-177.58499445799998</v>
      </c>
      <c r="AL693" s="3">
        <f t="shared" si="271"/>
        <v>-177.58499445799998</v>
      </c>
      <c r="AM693" s="3">
        <f t="shared" si="272"/>
        <v>0</v>
      </c>
      <c r="AN693" s="3">
        <f t="shared" si="273"/>
        <v>-177.58499445799998</v>
      </c>
    </row>
    <row r="694" spans="1:40" x14ac:dyDescent="0.25">
      <c r="A694" s="5" t="s">
        <v>1257</v>
      </c>
      <c r="B694" s="5" t="s">
        <v>1258</v>
      </c>
      <c r="C694" s="18">
        <v>1308.91147535</v>
      </c>
      <c r="D694" s="6">
        <v>1150.7523839400001</v>
      </c>
      <c r="E694" s="6">
        <f t="shared" si="274"/>
        <v>-158.15909140999997</v>
      </c>
      <c r="F694" s="21">
        <f t="shared" si="275"/>
        <v>-0.12083253481119384</v>
      </c>
      <c r="G694" s="20">
        <v>16.699832165</v>
      </c>
      <c r="H694" s="20">
        <v>16.059523127399999</v>
      </c>
      <c r="I694" s="19">
        <v>33403.808104900003</v>
      </c>
      <c r="K694" s="22">
        <f t="shared" si="263"/>
        <v>0</v>
      </c>
      <c r="L694" s="22">
        <f t="shared" si="264"/>
        <v>-158.15909140999997</v>
      </c>
      <c r="M694" s="22">
        <f t="shared" si="265"/>
        <v>0</v>
      </c>
      <c r="N694" s="22">
        <f t="shared" si="266"/>
        <v>0</v>
      </c>
      <c r="O694" s="22">
        <f t="shared" si="267"/>
        <v>0</v>
      </c>
      <c r="P694" s="22">
        <f t="shared" si="268"/>
        <v>0</v>
      </c>
      <c r="S694" s="3">
        <f t="shared" si="251"/>
        <v>0</v>
      </c>
      <c r="T694" s="3">
        <f t="shared" si="252"/>
        <v>1308.91147535</v>
      </c>
      <c r="U694" s="3">
        <f t="shared" si="253"/>
        <v>0</v>
      </c>
      <c r="V694" s="3">
        <f t="shared" si="254"/>
        <v>0</v>
      </c>
      <c r="W694" s="3">
        <f t="shared" si="255"/>
        <v>0</v>
      </c>
      <c r="X694" s="3">
        <f t="shared" si="256"/>
        <v>0</v>
      </c>
      <c r="AA694" s="3">
        <f t="shared" si="257"/>
        <v>0</v>
      </c>
      <c r="AB694" s="3">
        <f t="shared" si="258"/>
        <v>1150.7523839400001</v>
      </c>
      <c r="AC694" s="3">
        <f t="shared" si="259"/>
        <v>0</v>
      </c>
      <c r="AD694" s="3">
        <f t="shared" si="260"/>
        <v>0</v>
      </c>
      <c r="AE694" s="3">
        <f t="shared" si="261"/>
        <v>0</v>
      </c>
      <c r="AF694" s="3">
        <f t="shared" si="262"/>
        <v>0</v>
      </c>
      <c r="AJ694" s="3">
        <f t="shared" si="269"/>
        <v>0</v>
      </c>
      <c r="AK694" s="3">
        <f t="shared" si="270"/>
        <v>-158.15909140999997</v>
      </c>
      <c r="AL694" s="3">
        <f t="shared" si="271"/>
        <v>-158.15909140999997</v>
      </c>
      <c r="AM694" s="3">
        <f t="shared" si="272"/>
        <v>-158.15909140999997</v>
      </c>
      <c r="AN694" s="3">
        <f t="shared" si="273"/>
        <v>-158.15909140999997</v>
      </c>
    </row>
    <row r="695" spans="1:40" x14ac:dyDescent="0.25">
      <c r="A695" s="5" t="s">
        <v>1259</v>
      </c>
      <c r="B695" s="5" t="s">
        <v>1260</v>
      </c>
      <c r="C695" s="18">
        <v>159.068883161</v>
      </c>
      <c r="D695" s="6">
        <v>114.11998890300001</v>
      </c>
      <c r="E695" s="6">
        <f t="shared" si="274"/>
        <v>-44.948894257999996</v>
      </c>
      <c r="F695" s="21">
        <f t="shared" si="275"/>
        <v>-0.28257502891062242</v>
      </c>
      <c r="G695" s="20">
        <v>17.2470494921</v>
      </c>
      <c r="H695" s="20">
        <v>17.300892619700001</v>
      </c>
      <c r="I695" s="19">
        <v>35985.856649000001</v>
      </c>
      <c r="K695" s="22">
        <f t="shared" si="263"/>
        <v>0</v>
      </c>
      <c r="L695" s="22">
        <f t="shared" si="264"/>
        <v>-44.948894257999996</v>
      </c>
      <c r="M695" s="22">
        <f t="shared" si="265"/>
        <v>0</v>
      </c>
      <c r="N695" s="22">
        <f t="shared" si="266"/>
        <v>0</v>
      </c>
      <c r="O695" s="22">
        <f t="shared" si="267"/>
        <v>0</v>
      </c>
      <c r="P695" s="22">
        <f t="shared" si="268"/>
        <v>0</v>
      </c>
      <c r="S695" s="3">
        <f t="shared" si="251"/>
        <v>0</v>
      </c>
      <c r="T695" s="3">
        <f t="shared" si="252"/>
        <v>159.068883161</v>
      </c>
      <c r="U695" s="3">
        <f t="shared" si="253"/>
        <v>0</v>
      </c>
      <c r="V695" s="3">
        <f t="shared" si="254"/>
        <v>0</v>
      </c>
      <c r="W695" s="3">
        <f t="shared" si="255"/>
        <v>0</v>
      </c>
      <c r="X695" s="3">
        <f t="shared" si="256"/>
        <v>0</v>
      </c>
      <c r="AA695" s="3">
        <f t="shared" si="257"/>
        <v>0</v>
      </c>
      <c r="AB695" s="3">
        <f t="shared" si="258"/>
        <v>114.11998890300001</v>
      </c>
      <c r="AC695" s="3">
        <f t="shared" si="259"/>
        <v>0</v>
      </c>
      <c r="AD695" s="3">
        <f t="shared" si="260"/>
        <v>0</v>
      </c>
      <c r="AE695" s="3">
        <f t="shared" si="261"/>
        <v>0</v>
      </c>
      <c r="AF695" s="3">
        <f t="shared" si="262"/>
        <v>0</v>
      </c>
      <c r="AJ695" s="3">
        <f t="shared" si="269"/>
        <v>0</v>
      </c>
      <c r="AK695" s="3">
        <f t="shared" si="270"/>
        <v>-44.948894257999996</v>
      </c>
      <c r="AL695" s="3">
        <f t="shared" si="271"/>
        <v>-44.948894257999996</v>
      </c>
      <c r="AM695" s="3">
        <f t="shared" si="272"/>
        <v>0</v>
      </c>
      <c r="AN695" s="3">
        <f t="shared" si="273"/>
        <v>-44.948894257999996</v>
      </c>
    </row>
    <row r="696" spans="1:40" x14ac:dyDescent="0.25">
      <c r="A696" s="5" t="s">
        <v>1261</v>
      </c>
      <c r="B696" s="5" t="s">
        <v>1262</v>
      </c>
      <c r="C696" s="18">
        <v>1030.9635120299999</v>
      </c>
      <c r="D696" s="6">
        <v>1031.6794194300001</v>
      </c>
      <c r="E696" s="6">
        <f t="shared" si="274"/>
        <v>0.71590740000010555</v>
      </c>
      <c r="F696" s="21">
        <f t="shared" si="275"/>
        <v>6.9440614691635512E-4</v>
      </c>
      <c r="G696" s="20">
        <v>10.73827189</v>
      </c>
      <c r="H696" s="20">
        <v>10.4169991237</v>
      </c>
      <c r="I696" s="19">
        <v>21667.3581772</v>
      </c>
      <c r="K696" s="22">
        <f t="shared" si="263"/>
        <v>0.71590740000010555</v>
      </c>
      <c r="L696" s="22">
        <f t="shared" si="264"/>
        <v>0</v>
      </c>
      <c r="M696" s="22">
        <f t="shared" si="265"/>
        <v>0</v>
      </c>
      <c r="N696" s="22">
        <f t="shared" si="266"/>
        <v>0</v>
      </c>
      <c r="O696" s="22">
        <f t="shared" si="267"/>
        <v>0</v>
      </c>
      <c r="P696" s="22">
        <f t="shared" si="268"/>
        <v>0</v>
      </c>
      <c r="S696" s="3">
        <f t="shared" si="251"/>
        <v>1030.9635120299999</v>
      </c>
      <c r="T696" s="3">
        <f t="shared" si="252"/>
        <v>0</v>
      </c>
      <c r="U696" s="3">
        <f t="shared" si="253"/>
        <v>0</v>
      </c>
      <c r="V696" s="3">
        <f t="shared" si="254"/>
        <v>0</v>
      </c>
      <c r="W696" s="3">
        <f t="shared" si="255"/>
        <v>0</v>
      </c>
      <c r="X696" s="3">
        <f t="shared" si="256"/>
        <v>0</v>
      </c>
      <c r="AA696" s="3">
        <f t="shared" si="257"/>
        <v>1031.6794194300001</v>
      </c>
      <c r="AB696" s="3">
        <f t="shared" si="258"/>
        <v>0</v>
      </c>
      <c r="AC696" s="3">
        <f t="shared" si="259"/>
        <v>0</v>
      </c>
      <c r="AD696" s="3">
        <f t="shared" si="260"/>
        <v>0</v>
      </c>
      <c r="AE696" s="3">
        <f t="shared" si="261"/>
        <v>0</v>
      </c>
      <c r="AF696" s="3">
        <f t="shared" si="262"/>
        <v>0</v>
      </c>
      <c r="AJ696" s="3">
        <f t="shared" si="269"/>
        <v>0.71590740000010555</v>
      </c>
      <c r="AK696" s="3">
        <f t="shared" si="270"/>
        <v>0.71590740000010555</v>
      </c>
      <c r="AL696" s="3">
        <f t="shared" si="271"/>
        <v>0.71590740000010555</v>
      </c>
      <c r="AM696" s="3">
        <f t="shared" si="272"/>
        <v>0.71590740000010555</v>
      </c>
      <c r="AN696" s="3">
        <f t="shared" si="273"/>
        <v>0.71590740000010555</v>
      </c>
    </row>
    <row r="697" spans="1:40" x14ac:dyDescent="0.25">
      <c r="A697" s="5" t="s">
        <v>1263</v>
      </c>
      <c r="B697" s="5" t="s">
        <v>1264</v>
      </c>
      <c r="C697" s="18">
        <v>510.97199204100002</v>
      </c>
      <c r="D697" s="6">
        <v>320.77467170199998</v>
      </c>
      <c r="E697" s="6">
        <f t="shared" si="274"/>
        <v>-190.19732033900004</v>
      </c>
      <c r="F697" s="21">
        <f t="shared" si="275"/>
        <v>-0.37222650810915436</v>
      </c>
      <c r="G697" s="20">
        <v>10.998287879399999</v>
      </c>
      <c r="H697" s="20">
        <v>10.863291437099999</v>
      </c>
      <c r="I697" s="19">
        <v>22595.646189200001</v>
      </c>
      <c r="K697" s="22">
        <f t="shared" si="263"/>
        <v>-190.19732033900004</v>
      </c>
      <c r="L697" s="22">
        <f t="shared" si="264"/>
        <v>0</v>
      </c>
      <c r="M697" s="22">
        <f t="shared" si="265"/>
        <v>0</v>
      </c>
      <c r="N697" s="22">
        <f t="shared" si="266"/>
        <v>0</v>
      </c>
      <c r="O697" s="22">
        <f t="shared" si="267"/>
        <v>0</v>
      </c>
      <c r="P697" s="22">
        <f t="shared" si="268"/>
        <v>0</v>
      </c>
      <c r="S697" s="3">
        <f t="shared" si="251"/>
        <v>510.97199204100002</v>
      </c>
      <c r="T697" s="3">
        <f t="shared" si="252"/>
        <v>0</v>
      </c>
      <c r="U697" s="3">
        <f t="shared" si="253"/>
        <v>0</v>
      </c>
      <c r="V697" s="3">
        <f t="shared" si="254"/>
        <v>0</v>
      </c>
      <c r="W697" s="3">
        <f t="shared" si="255"/>
        <v>0</v>
      </c>
      <c r="X697" s="3">
        <f t="shared" si="256"/>
        <v>0</v>
      </c>
      <c r="AA697" s="3">
        <f t="shared" si="257"/>
        <v>320.77467170199998</v>
      </c>
      <c r="AB697" s="3">
        <f t="shared" si="258"/>
        <v>0</v>
      </c>
      <c r="AC697" s="3">
        <f t="shared" si="259"/>
        <v>0</v>
      </c>
      <c r="AD697" s="3">
        <f t="shared" si="260"/>
        <v>0</v>
      </c>
      <c r="AE697" s="3">
        <f t="shared" si="261"/>
        <v>0</v>
      </c>
      <c r="AF697" s="3">
        <f t="shared" si="262"/>
        <v>0</v>
      </c>
      <c r="AJ697" s="3">
        <f t="shared" si="269"/>
        <v>-190.19732033900004</v>
      </c>
      <c r="AK697" s="3">
        <f t="shared" si="270"/>
        <v>-190.19732033900004</v>
      </c>
      <c r="AL697" s="3">
        <f t="shared" si="271"/>
        <v>-190.19732033900004</v>
      </c>
      <c r="AM697" s="3">
        <f t="shared" si="272"/>
        <v>-190.19732033900004</v>
      </c>
      <c r="AN697" s="3">
        <f t="shared" si="273"/>
        <v>-190.19732033900004</v>
      </c>
    </row>
    <row r="698" spans="1:40" x14ac:dyDescent="0.25">
      <c r="A698" s="5" t="s">
        <v>1265</v>
      </c>
      <c r="B698" s="5" t="s">
        <v>1266</v>
      </c>
      <c r="C698" s="18">
        <v>596.67879649999998</v>
      </c>
      <c r="D698" s="6">
        <v>827.82126405400004</v>
      </c>
      <c r="E698" s="6">
        <f t="shared" si="274"/>
        <v>231.14246755400006</v>
      </c>
      <c r="F698" s="21">
        <f t="shared" si="275"/>
        <v>0.3873817352147188</v>
      </c>
      <c r="G698" s="20">
        <v>11.599465785</v>
      </c>
      <c r="H698" s="20">
        <v>11.369081186200001</v>
      </c>
      <c r="I698" s="19">
        <v>23647.688867299999</v>
      </c>
      <c r="K698" s="22">
        <f t="shared" si="263"/>
        <v>231.14246755400006</v>
      </c>
      <c r="L698" s="22">
        <f t="shared" si="264"/>
        <v>0</v>
      </c>
      <c r="M698" s="22">
        <f t="shared" si="265"/>
        <v>0</v>
      </c>
      <c r="N698" s="22">
        <f t="shared" si="266"/>
        <v>0</v>
      </c>
      <c r="O698" s="22">
        <f t="shared" si="267"/>
        <v>0</v>
      </c>
      <c r="P698" s="22">
        <f t="shared" si="268"/>
        <v>0</v>
      </c>
      <c r="S698" s="3">
        <f t="shared" si="251"/>
        <v>596.67879649999998</v>
      </c>
      <c r="T698" s="3">
        <f t="shared" si="252"/>
        <v>0</v>
      </c>
      <c r="U698" s="3">
        <f t="shared" si="253"/>
        <v>0</v>
      </c>
      <c r="V698" s="3">
        <f t="shared" si="254"/>
        <v>0</v>
      </c>
      <c r="W698" s="3">
        <f t="shared" si="255"/>
        <v>0</v>
      </c>
      <c r="X698" s="3">
        <f t="shared" si="256"/>
        <v>0</v>
      </c>
      <c r="AA698" s="3">
        <f t="shared" si="257"/>
        <v>827.82126405400004</v>
      </c>
      <c r="AB698" s="3">
        <f t="shared" si="258"/>
        <v>0</v>
      </c>
      <c r="AC698" s="3">
        <f t="shared" si="259"/>
        <v>0</v>
      </c>
      <c r="AD698" s="3">
        <f t="shared" si="260"/>
        <v>0</v>
      </c>
      <c r="AE698" s="3">
        <f t="shared" si="261"/>
        <v>0</v>
      </c>
      <c r="AF698" s="3">
        <f t="shared" si="262"/>
        <v>0</v>
      </c>
      <c r="AJ698" s="3">
        <f t="shared" si="269"/>
        <v>231.14246755400006</v>
      </c>
      <c r="AK698" s="3">
        <f t="shared" si="270"/>
        <v>231.14246755400006</v>
      </c>
      <c r="AL698" s="3">
        <f t="shared" si="271"/>
        <v>231.14246755400006</v>
      </c>
      <c r="AM698" s="3">
        <f t="shared" si="272"/>
        <v>231.14246755400006</v>
      </c>
      <c r="AN698" s="3">
        <f t="shared" si="273"/>
        <v>231.14246755400006</v>
      </c>
    </row>
    <row r="699" spans="1:40" x14ac:dyDescent="0.25">
      <c r="A699" s="5" t="s">
        <v>1267</v>
      </c>
      <c r="B699" s="5" t="s">
        <v>1268</v>
      </c>
      <c r="C699" s="18">
        <v>64.1918921332</v>
      </c>
      <c r="D699" s="6">
        <v>90.184171186699999</v>
      </c>
      <c r="E699" s="6">
        <f t="shared" si="274"/>
        <v>25.992279053499999</v>
      </c>
      <c r="F699" s="21">
        <f t="shared" si="275"/>
        <v>0.40491529677245347</v>
      </c>
      <c r="G699" s="20">
        <v>10.7137802134</v>
      </c>
      <c r="H699" s="20">
        <v>10.5691872802</v>
      </c>
      <c r="I699" s="19">
        <v>21983.9095428</v>
      </c>
      <c r="K699" s="22">
        <f t="shared" si="263"/>
        <v>25.992279053499999</v>
      </c>
      <c r="L699" s="22">
        <f t="shared" si="264"/>
        <v>0</v>
      </c>
      <c r="M699" s="22">
        <f t="shared" si="265"/>
        <v>0</v>
      </c>
      <c r="N699" s="22">
        <f t="shared" si="266"/>
        <v>0</v>
      </c>
      <c r="O699" s="22">
        <f t="shared" si="267"/>
        <v>0</v>
      </c>
      <c r="P699" s="22">
        <f t="shared" si="268"/>
        <v>0</v>
      </c>
      <c r="S699" s="3">
        <f t="shared" si="251"/>
        <v>64.1918921332</v>
      </c>
      <c r="T699" s="3">
        <f t="shared" si="252"/>
        <v>0</v>
      </c>
      <c r="U699" s="3">
        <f t="shared" si="253"/>
        <v>0</v>
      </c>
      <c r="V699" s="3">
        <f t="shared" si="254"/>
        <v>0</v>
      </c>
      <c r="W699" s="3">
        <f t="shared" si="255"/>
        <v>0</v>
      </c>
      <c r="X699" s="3">
        <f t="shared" si="256"/>
        <v>0</v>
      </c>
      <c r="AA699" s="3">
        <f t="shared" si="257"/>
        <v>90.184171186699999</v>
      </c>
      <c r="AB699" s="3">
        <f t="shared" si="258"/>
        <v>0</v>
      </c>
      <c r="AC699" s="3">
        <f t="shared" si="259"/>
        <v>0</v>
      </c>
      <c r="AD699" s="3">
        <f t="shared" si="260"/>
        <v>0</v>
      </c>
      <c r="AE699" s="3">
        <f t="shared" si="261"/>
        <v>0</v>
      </c>
      <c r="AF699" s="3">
        <f t="shared" si="262"/>
        <v>0</v>
      </c>
      <c r="AJ699" s="3">
        <f t="shared" si="269"/>
        <v>25.992279053499999</v>
      </c>
      <c r="AK699" s="3">
        <f t="shared" si="270"/>
        <v>25.992279053499999</v>
      </c>
      <c r="AL699" s="3">
        <f t="shared" si="271"/>
        <v>25.992279053499999</v>
      </c>
      <c r="AM699" s="3">
        <f t="shared" si="272"/>
        <v>25.992279053499999</v>
      </c>
      <c r="AN699" s="3">
        <f t="shared" si="273"/>
        <v>25.992279053499999</v>
      </c>
    </row>
    <row r="700" spans="1:40" x14ac:dyDescent="0.25">
      <c r="A700" s="5" t="s">
        <v>1545</v>
      </c>
      <c r="B700" s="5" t="s">
        <v>1546</v>
      </c>
      <c r="C700" s="18" t="s">
        <v>739</v>
      </c>
      <c r="D700" s="6">
        <v>26.5185100986</v>
      </c>
      <c r="E700" s="20" t="s">
        <v>740</v>
      </c>
      <c r="F700" s="20" t="s">
        <v>740</v>
      </c>
      <c r="G700" s="20">
        <v>9.1881401887899994</v>
      </c>
      <c r="H700" s="20">
        <v>8.9733158535099999</v>
      </c>
      <c r="I700" s="19">
        <v>18664.4969753</v>
      </c>
      <c r="K700" s="22" t="str">
        <f t="shared" si="263"/>
        <v>Insf. Data</v>
      </c>
      <c r="L700" s="22">
        <f t="shared" si="264"/>
        <v>0</v>
      </c>
      <c r="M700" s="22">
        <f t="shared" si="265"/>
        <v>0</v>
      </c>
      <c r="N700" s="22">
        <f t="shared" si="266"/>
        <v>0</v>
      </c>
      <c r="O700" s="22">
        <f t="shared" si="267"/>
        <v>0</v>
      </c>
      <c r="P700" s="22">
        <f t="shared" si="268"/>
        <v>0</v>
      </c>
      <c r="S700" s="3" t="str">
        <f t="shared" si="251"/>
        <v>&lt;10</v>
      </c>
      <c r="T700" s="3">
        <f t="shared" si="252"/>
        <v>0</v>
      </c>
      <c r="U700" s="3">
        <f t="shared" si="253"/>
        <v>0</v>
      </c>
      <c r="V700" s="3">
        <f t="shared" si="254"/>
        <v>0</v>
      </c>
      <c r="W700" s="3">
        <f t="shared" si="255"/>
        <v>0</v>
      </c>
      <c r="X700" s="3">
        <f t="shared" si="256"/>
        <v>0</v>
      </c>
      <c r="AA700" s="3">
        <f t="shared" si="257"/>
        <v>26.5185100986</v>
      </c>
      <c r="AB700" s="3">
        <f t="shared" si="258"/>
        <v>0</v>
      </c>
      <c r="AC700" s="3">
        <f t="shared" si="259"/>
        <v>0</v>
      </c>
      <c r="AD700" s="3">
        <f t="shared" si="260"/>
        <v>0</v>
      </c>
      <c r="AE700" s="3">
        <f t="shared" si="261"/>
        <v>0</v>
      </c>
      <c r="AF700" s="3">
        <f t="shared" si="262"/>
        <v>0</v>
      </c>
      <c r="AJ700" s="3" t="str">
        <f t="shared" si="269"/>
        <v>Insf. Data</v>
      </c>
      <c r="AK700" s="3" t="str">
        <f t="shared" si="270"/>
        <v>Insf. Data</v>
      </c>
      <c r="AL700" s="3" t="str">
        <f t="shared" si="271"/>
        <v>Insf. Data</v>
      </c>
      <c r="AM700" s="3" t="str">
        <f t="shared" si="272"/>
        <v>Insf. Data</v>
      </c>
      <c r="AN700" s="3" t="str">
        <f t="shared" si="273"/>
        <v>Insf. Data</v>
      </c>
    </row>
    <row r="701" spans="1:40" x14ac:dyDescent="0.25">
      <c r="A701" s="5" t="s">
        <v>1269</v>
      </c>
      <c r="B701" s="5" t="s">
        <v>1270</v>
      </c>
      <c r="C701" s="18">
        <v>40.034612688499998</v>
      </c>
      <c r="D701" s="6">
        <v>55.177647568399998</v>
      </c>
      <c r="E701" s="6">
        <f t="shared" si="274"/>
        <v>15.1430348799</v>
      </c>
      <c r="F701" s="21">
        <f t="shared" si="275"/>
        <v>0.37824856700186987</v>
      </c>
      <c r="G701" s="20">
        <v>10.666683599700001</v>
      </c>
      <c r="H701" s="20">
        <v>9.8426571239800005</v>
      </c>
      <c r="I701" s="19">
        <v>20472.726817899998</v>
      </c>
      <c r="K701" s="22">
        <f t="shared" si="263"/>
        <v>15.1430348799</v>
      </c>
      <c r="L701" s="22">
        <f t="shared" si="264"/>
        <v>0</v>
      </c>
      <c r="M701" s="22">
        <f t="shared" si="265"/>
        <v>0</v>
      </c>
      <c r="N701" s="22">
        <f t="shared" si="266"/>
        <v>0</v>
      </c>
      <c r="O701" s="22">
        <f t="shared" si="267"/>
        <v>0</v>
      </c>
      <c r="P701" s="22">
        <f t="shared" si="268"/>
        <v>0</v>
      </c>
      <c r="S701" s="3">
        <f t="shared" si="251"/>
        <v>40.034612688499998</v>
      </c>
      <c r="T701" s="3">
        <f t="shared" si="252"/>
        <v>0</v>
      </c>
      <c r="U701" s="3">
        <f t="shared" si="253"/>
        <v>0</v>
      </c>
      <c r="V701" s="3">
        <f t="shared" si="254"/>
        <v>0</v>
      </c>
      <c r="W701" s="3">
        <f t="shared" si="255"/>
        <v>0</v>
      </c>
      <c r="X701" s="3">
        <f t="shared" si="256"/>
        <v>0</v>
      </c>
      <c r="AA701" s="3">
        <f t="shared" si="257"/>
        <v>55.177647568399998</v>
      </c>
      <c r="AB701" s="3">
        <f t="shared" si="258"/>
        <v>0</v>
      </c>
      <c r="AC701" s="3">
        <f t="shared" si="259"/>
        <v>0</v>
      </c>
      <c r="AD701" s="3">
        <f t="shared" si="260"/>
        <v>0</v>
      </c>
      <c r="AE701" s="3">
        <f t="shared" si="261"/>
        <v>0</v>
      </c>
      <c r="AF701" s="3">
        <f t="shared" si="262"/>
        <v>0</v>
      </c>
      <c r="AJ701" s="3">
        <f t="shared" si="269"/>
        <v>15.1430348799</v>
      </c>
      <c r="AK701" s="3">
        <f t="shared" si="270"/>
        <v>15.1430348799</v>
      </c>
      <c r="AL701" s="3">
        <f t="shared" si="271"/>
        <v>15.1430348799</v>
      </c>
      <c r="AM701" s="3">
        <f t="shared" si="272"/>
        <v>15.1430348799</v>
      </c>
      <c r="AN701" s="3">
        <f t="shared" si="273"/>
        <v>15.1430348799</v>
      </c>
    </row>
    <row r="702" spans="1:40" x14ac:dyDescent="0.25">
      <c r="A702" s="5" t="s">
        <v>1271</v>
      </c>
      <c r="B702" s="5" t="s">
        <v>1272</v>
      </c>
      <c r="C702" s="18">
        <v>323.35779840999999</v>
      </c>
      <c r="D702" s="6">
        <v>283.12122727299999</v>
      </c>
      <c r="E702" s="6">
        <f t="shared" si="274"/>
        <v>-40.236571136999999</v>
      </c>
      <c r="F702" s="21">
        <f t="shared" si="275"/>
        <v>-0.12443358822595096</v>
      </c>
      <c r="G702" s="20">
        <v>11.013925543699999</v>
      </c>
      <c r="H702" s="20">
        <v>10.152512160000001</v>
      </c>
      <c r="I702" s="19">
        <v>21117.225292700001</v>
      </c>
      <c r="K702" s="22">
        <f t="shared" si="263"/>
        <v>-40.236571136999999</v>
      </c>
      <c r="L702" s="22">
        <f t="shared" si="264"/>
        <v>0</v>
      </c>
      <c r="M702" s="22">
        <f t="shared" si="265"/>
        <v>0</v>
      </c>
      <c r="N702" s="22">
        <f t="shared" si="266"/>
        <v>0</v>
      </c>
      <c r="O702" s="22">
        <f t="shared" si="267"/>
        <v>0</v>
      </c>
      <c r="P702" s="22">
        <f t="shared" si="268"/>
        <v>0</v>
      </c>
      <c r="S702" s="3">
        <f t="shared" si="251"/>
        <v>323.35779840999999</v>
      </c>
      <c r="T702" s="3">
        <f t="shared" si="252"/>
        <v>0</v>
      </c>
      <c r="U702" s="3">
        <f t="shared" si="253"/>
        <v>0</v>
      </c>
      <c r="V702" s="3">
        <f t="shared" si="254"/>
        <v>0</v>
      </c>
      <c r="W702" s="3">
        <f t="shared" si="255"/>
        <v>0</v>
      </c>
      <c r="X702" s="3">
        <f t="shared" si="256"/>
        <v>0</v>
      </c>
      <c r="AA702" s="3">
        <f t="shared" si="257"/>
        <v>283.12122727299999</v>
      </c>
      <c r="AB702" s="3">
        <f t="shared" si="258"/>
        <v>0</v>
      </c>
      <c r="AC702" s="3">
        <f t="shared" si="259"/>
        <v>0</v>
      </c>
      <c r="AD702" s="3">
        <f t="shared" si="260"/>
        <v>0</v>
      </c>
      <c r="AE702" s="3">
        <f t="shared" si="261"/>
        <v>0</v>
      </c>
      <c r="AF702" s="3">
        <f t="shared" si="262"/>
        <v>0</v>
      </c>
      <c r="AJ702" s="3">
        <f t="shared" si="269"/>
        <v>-40.236571136999999</v>
      </c>
      <c r="AK702" s="3">
        <f t="shared" si="270"/>
        <v>-40.236571136999999</v>
      </c>
      <c r="AL702" s="3">
        <f t="shared" si="271"/>
        <v>-40.236571136999999</v>
      </c>
      <c r="AM702" s="3">
        <f t="shared" si="272"/>
        <v>-40.236571136999999</v>
      </c>
      <c r="AN702" s="3">
        <f t="shared" si="273"/>
        <v>-40.236571136999999</v>
      </c>
    </row>
    <row r="703" spans="1:40" x14ac:dyDescent="0.25">
      <c r="A703" s="5" t="s">
        <v>1547</v>
      </c>
      <c r="B703" s="5" t="s">
        <v>1548</v>
      </c>
      <c r="C703" s="18">
        <v>24.601279335000001</v>
      </c>
      <c r="D703" s="6">
        <v>39.342803722699998</v>
      </c>
      <c r="E703" s="6">
        <f t="shared" si="274"/>
        <v>14.741524387699997</v>
      </c>
      <c r="F703" s="21">
        <f t="shared" si="275"/>
        <v>0.59921779623579874</v>
      </c>
      <c r="G703" s="20">
        <v>10.332628555199999</v>
      </c>
      <c r="H703" s="20">
        <v>10.1708758143</v>
      </c>
      <c r="I703" s="19">
        <v>21155.421693699998</v>
      </c>
      <c r="K703" s="22">
        <f t="shared" si="263"/>
        <v>14.741524387699997</v>
      </c>
      <c r="L703" s="22">
        <f t="shared" si="264"/>
        <v>0</v>
      </c>
      <c r="M703" s="22">
        <f t="shared" si="265"/>
        <v>0</v>
      </c>
      <c r="N703" s="22">
        <f t="shared" si="266"/>
        <v>0</v>
      </c>
      <c r="O703" s="22">
        <f t="shared" si="267"/>
        <v>0</v>
      </c>
      <c r="P703" s="22">
        <f t="shared" si="268"/>
        <v>0</v>
      </c>
      <c r="S703" s="3">
        <f t="shared" si="251"/>
        <v>24.601279335000001</v>
      </c>
      <c r="T703" s="3">
        <f t="shared" si="252"/>
        <v>0</v>
      </c>
      <c r="U703" s="3">
        <f t="shared" si="253"/>
        <v>0</v>
      </c>
      <c r="V703" s="3">
        <f t="shared" si="254"/>
        <v>0</v>
      </c>
      <c r="W703" s="3">
        <f t="shared" si="255"/>
        <v>0</v>
      </c>
      <c r="X703" s="3">
        <f t="shared" si="256"/>
        <v>0</v>
      </c>
      <c r="AA703" s="3">
        <f t="shared" si="257"/>
        <v>39.342803722699998</v>
      </c>
      <c r="AB703" s="3">
        <f t="shared" si="258"/>
        <v>0</v>
      </c>
      <c r="AC703" s="3">
        <f t="shared" si="259"/>
        <v>0</v>
      </c>
      <c r="AD703" s="3">
        <f t="shared" si="260"/>
        <v>0</v>
      </c>
      <c r="AE703" s="3">
        <f t="shared" si="261"/>
        <v>0</v>
      </c>
      <c r="AF703" s="3">
        <f t="shared" si="262"/>
        <v>0</v>
      </c>
      <c r="AJ703" s="3">
        <f t="shared" si="269"/>
        <v>14.741524387699997</v>
      </c>
      <c r="AK703" s="3">
        <f t="shared" si="270"/>
        <v>14.741524387699997</v>
      </c>
      <c r="AL703" s="3">
        <f t="shared" si="271"/>
        <v>14.741524387699997</v>
      </c>
      <c r="AM703" s="3">
        <f t="shared" si="272"/>
        <v>14.741524387699997</v>
      </c>
      <c r="AN703" s="3">
        <f t="shared" si="273"/>
        <v>14.741524387699997</v>
      </c>
    </row>
    <row r="704" spans="1:40" x14ac:dyDescent="0.25">
      <c r="A704" s="5" t="s">
        <v>1273</v>
      </c>
      <c r="B704" s="5" t="s">
        <v>1274</v>
      </c>
      <c r="C704" s="18">
        <v>26.107675503700001</v>
      </c>
      <c r="D704" s="6">
        <v>33.202571443799997</v>
      </c>
      <c r="E704" s="6">
        <f t="shared" si="274"/>
        <v>7.0948959400999954</v>
      </c>
      <c r="F704" s="21">
        <f t="shared" si="275"/>
        <v>0.27175517556492157</v>
      </c>
      <c r="G704" s="20">
        <v>8.7641057797100004</v>
      </c>
      <c r="H704" s="20">
        <v>8.3981598038800005</v>
      </c>
      <c r="I704" s="19">
        <v>17468.172392100001</v>
      </c>
      <c r="K704" s="22">
        <f t="shared" si="263"/>
        <v>7.0948959400999954</v>
      </c>
      <c r="L704" s="22">
        <f t="shared" si="264"/>
        <v>0</v>
      </c>
      <c r="M704" s="22">
        <f t="shared" si="265"/>
        <v>0</v>
      </c>
      <c r="N704" s="22">
        <f t="shared" si="266"/>
        <v>0</v>
      </c>
      <c r="O704" s="22">
        <f t="shared" si="267"/>
        <v>0</v>
      </c>
      <c r="P704" s="22">
        <f t="shared" si="268"/>
        <v>0</v>
      </c>
      <c r="S704" s="3">
        <f t="shared" si="251"/>
        <v>26.107675503700001</v>
      </c>
      <c r="T704" s="3">
        <f t="shared" si="252"/>
        <v>0</v>
      </c>
      <c r="U704" s="3">
        <f t="shared" si="253"/>
        <v>0</v>
      </c>
      <c r="V704" s="3">
        <f t="shared" si="254"/>
        <v>0</v>
      </c>
      <c r="W704" s="3">
        <f t="shared" si="255"/>
        <v>0</v>
      </c>
      <c r="X704" s="3">
        <f t="shared" si="256"/>
        <v>0</v>
      </c>
      <c r="AA704" s="3">
        <f t="shared" si="257"/>
        <v>33.202571443799997</v>
      </c>
      <c r="AB704" s="3">
        <f t="shared" si="258"/>
        <v>0</v>
      </c>
      <c r="AC704" s="3">
        <f t="shared" si="259"/>
        <v>0</v>
      </c>
      <c r="AD704" s="3">
        <f t="shared" si="260"/>
        <v>0</v>
      </c>
      <c r="AE704" s="3">
        <f t="shared" si="261"/>
        <v>0</v>
      </c>
      <c r="AF704" s="3">
        <f t="shared" si="262"/>
        <v>0</v>
      </c>
      <c r="AJ704" s="3">
        <f t="shared" si="269"/>
        <v>7.0948959400999954</v>
      </c>
      <c r="AK704" s="3">
        <f t="shared" si="270"/>
        <v>7.0948959400999954</v>
      </c>
      <c r="AL704" s="3">
        <f t="shared" si="271"/>
        <v>7.0948959400999954</v>
      </c>
      <c r="AM704" s="3">
        <f t="shared" si="272"/>
        <v>7.0948959400999954</v>
      </c>
      <c r="AN704" s="3">
        <f t="shared" si="273"/>
        <v>7.0948959400999954</v>
      </c>
    </row>
    <row r="705" spans="1:40" x14ac:dyDescent="0.25">
      <c r="A705" s="5" t="s">
        <v>1275</v>
      </c>
      <c r="B705" s="5" t="s">
        <v>1276</v>
      </c>
      <c r="C705" s="18">
        <v>10.751428411999999</v>
      </c>
      <c r="D705" s="6">
        <v>16.800514506500001</v>
      </c>
      <c r="E705" s="6">
        <f t="shared" si="274"/>
        <v>6.0490860945000016</v>
      </c>
      <c r="F705" s="21">
        <f t="shared" si="275"/>
        <v>0.56263092332442366</v>
      </c>
      <c r="G705" s="20">
        <v>8.9721523891300006</v>
      </c>
      <c r="H705" s="20">
        <v>8.7081092202699999</v>
      </c>
      <c r="I705" s="19">
        <v>18112.867178199998</v>
      </c>
      <c r="K705" s="22">
        <f t="shared" si="263"/>
        <v>6.0490860945000016</v>
      </c>
      <c r="L705" s="22">
        <f t="shared" si="264"/>
        <v>0</v>
      </c>
      <c r="M705" s="22">
        <f t="shared" si="265"/>
        <v>0</v>
      </c>
      <c r="N705" s="22">
        <f t="shared" si="266"/>
        <v>0</v>
      </c>
      <c r="O705" s="22">
        <f t="shared" si="267"/>
        <v>0</v>
      </c>
      <c r="P705" s="22">
        <f t="shared" si="268"/>
        <v>0</v>
      </c>
      <c r="S705" s="3">
        <f t="shared" si="251"/>
        <v>10.751428411999999</v>
      </c>
      <c r="T705" s="3">
        <f t="shared" si="252"/>
        <v>0</v>
      </c>
      <c r="U705" s="3">
        <f t="shared" si="253"/>
        <v>0</v>
      </c>
      <c r="V705" s="3">
        <f t="shared" si="254"/>
        <v>0</v>
      </c>
      <c r="W705" s="3">
        <f t="shared" si="255"/>
        <v>0</v>
      </c>
      <c r="X705" s="3">
        <f t="shared" si="256"/>
        <v>0</v>
      </c>
      <c r="AA705" s="3">
        <f t="shared" si="257"/>
        <v>16.800514506500001</v>
      </c>
      <c r="AB705" s="3">
        <f t="shared" si="258"/>
        <v>0</v>
      </c>
      <c r="AC705" s="3">
        <f t="shared" si="259"/>
        <v>0</v>
      </c>
      <c r="AD705" s="3">
        <f t="shared" si="260"/>
        <v>0</v>
      </c>
      <c r="AE705" s="3">
        <f t="shared" si="261"/>
        <v>0</v>
      </c>
      <c r="AF705" s="3">
        <f t="shared" si="262"/>
        <v>0</v>
      </c>
      <c r="AJ705" s="3">
        <f t="shared" si="269"/>
        <v>6.0490860945000016</v>
      </c>
      <c r="AK705" s="3">
        <f t="shared" si="270"/>
        <v>6.0490860945000016</v>
      </c>
      <c r="AL705" s="3">
        <f t="shared" si="271"/>
        <v>6.0490860945000016</v>
      </c>
      <c r="AM705" s="3">
        <f t="shared" si="272"/>
        <v>6.0490860945000016</v>
      </c>
      <c r="AN705" s="3">
        <f t="shared" si="273"/>
        <v>6.0490860945000016</v>
      </c>
    </row>
    <row r="706" spans="1:40" x14ac:dyDescent="0.25">
      <c r="A706" s="5" t="s">
        <v>1277</v>
      </c>
      <c r="B706" s="5" t="s">
        <v>1278</v>
      </c>
      <c r="C706" s="18" t="s">
        <v>739</v>
      </c>
      <c r="D706" s="6">
        <v>12.832428651700001</v>
      </c>
      <c r="E706" s="20" t="s">
        <v>740</v>
      </c>
      <c r="F706" s="20" t="s">
        <v>740</v>
      </c>
      <c r="G706" s="20">
        <v>8.9882481746299998</v>
      </c>
      <c r="H706" s="20">
        <v>8.7751658780700001</v>
      </c>
      <c r="I706" s="19">
        <v>18252.345026399998</v>
      </c>
      <c r="K706" s="22" t="str">
        <f t="shared" si="263"/>
        <v>Insf. Data</v>
      </c>
      <c r="L706" s="22">
        <f t="shared" si="264"/>
        <v>0</v>
      </c>
      <c r="M706" s="22">
        <f t="shared" si="265"/>
        <v>0</v>
      </c>
      <c r="N706" s="22">
        <f t="shared" si="266"/>
        <v>0</v>
      </c>
      <c r="O706" s="22">
        <f t="shared" si="267"/>
        <v>0</v>
      </c>
      <c r="P706" s="22">
        <f t="shared" si="268"/>
        <v>0</v>
      </c>
      <c r="S706" s="3" t="str">
        <f t="shared" si="251"/>
        <v>&lt;10</v>
      </c>
      <c r="T706" s="3">
        <f t="shared" si="252"/>
        <v>0</v>
      </c>
      <c r="U706" s="3">
        <f t="shared" si="253"/>
        <v>0</v>
      </c>
      <c r="V706" s="3">
        <f t="shared" si="254"/>
        <v>0</v>
      </c>
      <c r="W706" s="3">
        <f t="shared" si="255"/>
        <v>0</v>
      </c>
      <c r="X706" s="3">
        <f t="shared" si="256"/>
        <v>0</v>
      </c>
      <c r="AA706" s="3">
        <f t="shared" si="257"/>
        <v>12.832428651700001</v>
      </c>
      <c r="AB706" s="3">
        <f t="shared" si="258"/>
        <v>0</v>
      </c>
      <c r="AC706" s="3">
        <f t="shared" si="259"/>
        <v>0</v>
      </c>
      <c r="AD706" s="3">
        <f t="shared" si="260"/>
        <v>0</v>
      </c>
      <c r="AE706" s="3">
        <f t="shared" si="261"/>
        <v>0</v>
      </c>
      <c r="AF706" s="3">
        <f t="shared" si="262"/>
        <v>0</v>
      </c>
      <c r="AJ706" s="3" t="str">
        <f t="shared" si="269"/>
        <v>Insf. Data</v>
      </c>
      <c r="AK706" s="3" t="str">
        <f t="shared" si="270"/>
        <v>Insf. Data</v>
      </c>
      <c r="AL706" s="3" t="str">
        <f t="shared" si="271"/>
        <v>Insf. Data</v>
      </c>
      <c r="AM706" s="3" t="str">
        <f t="shared" si="272"/>
        <v>Insf. Data</v>
      </c>
      <c r="AN706" s="3" t="str">
        <f t="shared" si="273"/>
        <v>Insf. Data</v>
      </c>
    </row>
    <row r="707" spans="1:40" x14ac:dyDescent="0.25">
      <c r="A707" s="5" t="s">
        <v>1279</v>
      </c>
      <c r="B707" s="5" t="s">
        <v>1280</v>
      </c>
      <c r="C707" s="18">
        <v>30.9351568194</v>
      </c>
      <c r="D707" s="6">
        <v>66.013450012999996</v>
      </c>
      <c r="E707" s="6">
        <f t="shared" si="274"/>
        <v>35.078293193599997</v>
      </c>
      <c r="F707" s="21">
        <f t="shared" si="275"/>
        <v>1.1339297032947886</v>
      </c>
      <c r="G707" s="20">
        <v>10.8127426611</v>
      </c>
      <c r="H707" s="20">
        <v>10.240063660000001</v>
      </c>
      <c r="I707" s="19">
        <v>21299.332412700001</v>
      </c>
      <c r="K707" s="22">
        <f t="shared" si="263"/>
        <v>35.078293193599997</v>
      </c>
      <c r="L707" s="22">
        <f t="shared" si="264"/>
        <v>0</v>
      </c>
      <c r="M707" s="22">
        <f t="shared" si="265"/>
        <v>0</v>
      </c>
      <c r="N707" s="22">
        <f t="shared" si="266"/>
        <v>0</v>
      </c>
      <c r="O707" s="22">
        <f t="shared" si="267"/>
        <v>0</v>
      </c>
      <c r="P707" s="22">
        <f t="shared" si="268"/>
        <v>0</v>
      </c>
      <c r="S707" s="3">
        <f t="shared" si="251"/>
        <v>30.9351568194</v>
      </c>
      <c r="T707" s="3">
        <f t="shared" si="252"/>
        <v>0</v>
      </c>
      <c r="U707" s="3">
        <f t="shared" si="253"/>
        <v>0</v>
      </c>
      <c r="V707" s="3">
        <f t="shared" si="254"/>
        <v>0</v>
      </c>
      <c r="W707" s="3">
        <f t="shared" si="255"/>
        <v>0</v>
      </c>
      <c r="X707" s="3">
        <f t="shared" si="256"/>
        <v>0</v>
      </c>
      <c r="AA707" s="3">
        <f t="shared" si="257"/>
        <v>66.013450012999996</v>
      </c>
      <c r="AB707" s="3">
        <f t="shared" si="258"/>
        <v>0</v>
      </c>
      <c r="AC707" s="3">
        <f t="shared" si="259"/>
        <v>0</v>
      </c>
      <c r="AD707" s="3">
        <f t="shared" si="260"/>
        <v>0</v>
      </c>
      <c r="AE707" s="3">
        <f t="shared" si="261"/>
        <v>0</v>
      </c>
      <c r="AF707" s="3">
        <f t="shared" si="262"/>
        <v>0</v>
      </c>
      <c r="AJ707" s="3">
        <f t="shared" si="269"/>
        <v>35.078293193599997</v>
      </c>
      <c r="AK707" s="3">
        <f t="shared" si="270"/>
        <v>35.078293193599997</v>
      </c>
      <c r="AL707" s="3">
        <f t="shared" si="271"/>
        <v>35.078293193599997</v>
      </c>
      <c r="AM707" s="3">
        <f t="shared" si="272"/>
        <v>35.078293193599997</v>
      </c>
      <c r="AN707" s="3">
        <f t="shared" si="273"/>
        <v>35.078293193599997</v>
      </c>
    </row>
    <row r="708" spans="1:40" x14ac:dyDescent="0.25">
      <c r="A708" s="5" t="s">
        <v>1549</v>
      </c>
      <c r="B708" s="5" t="s">
        <v>1550</v>
      </c>
      <c r="C708" s="18" t="s">
        <v>739</v>
      </c>
      <c r="D708" s="6" t="s">
        <v>739</v>
      </c>
      <c r="E708" s="20" t="s">
        <v>740</v>
      </c>
      <c r="F708" s="20" t="s">
        <v>740</v>
      </c>
      <c r="G708" s="20" t="s">
        <v>740</v>
      </c>
      <c r="H708" s="20" t="s">
        <v>740</v>
      </c>
      <c r="I708" s="19" t="s">
        <v>740</v>
      </c>
      <c r="K708" s="22">
        <f t="shared" si="263"/>
        <v>0</v>
      </c>
      <c r="L708" s="22">
        <f t="shared" si="264"/>
        <v>0</v>
      </c>
      <c r="M708" s="22">
        <f t="shared" si="265"/>
        <v>0</v>
      </c>
      <c r="N708" s="22">
        <f t="shared" si="266"/>
        <v>0</v>
      </c>
      <c r="O708" s="22">
        <f t="shared" si="267"/>
        <v>0</v>
      </c>
      <c r="P708" s="22" t="str">
        <f t="shared" si="268"/>
        <v>Insf. Data</v>
      </c>
      <c r="S708" s="3">
        <f t="shared" si="251"/>
        <v>0</v>
      </c>
      <c r="T708" s="3">
        <f t="shared" si="252"/>
        <v>0</v>
      </c>
      <c r="U708" s="3">
        <f t="shared" si="253"/>
        <v>0</v>
      </c>
      <c r="V708" s="3">
        <f t="shared" si="254"/>
        <v>0</v>
      </c>
      <c r="W708" s="3">
        <f t="shared" si="255"/>
        <v>0</v>
      </c>
      <c r="X708" s="3" t="str">
        <f t="shared" si="256"/>
        <v>&lt;10</v>
      </c>
      <c r="AA708" s="3">
        <f t="shared" si="257"/>
        <v>0</v>
      </c>
      <c r="AB708" s="3">
        <f t="shared" si="258"/>
        <v>0</v>
      </c>
      <c r="AC708" s="3">
        <f t="shared" si="259"/>
        <v>0</v>
      </c>
      <c r="AD708" s="3">
        <f t="shared" si="260"/>
        <v>0</v>
      </c>
      <c r="AE708" s="3">
        <f t="shared" si="261"/>
        <v>0</v>
      </c>
      <c r="AF708" s="3" t="str">
        <f t="shared" si="262"/>
        <v>&lt;10</v>
      </c>
      <c r="AJ708" s="3">
        <f t="shared" si="269"/>
        <v>0</v>
      </c>
      <c r="AK708" s="3">
        <f t="shared" si="270"/>
        <v>0</v>
      </c>
      <c r="AL708" s="3">
        <f t="shared" si="271"/>
        <v>0</v>
      </c>
      <c r="AM708" s="3">
        <f t="shared" si="272"/>
        <v>0</v>
      </c>
      <c r="AN708" s="3">
        <f t="shared" si="273"/>
        <v>0</v>
      </c>
    </row>
    <row r="709" spans="1:40" x14ac:dyDescent="0.25">
      <c r="A709" s="5" t="s">
        <v>1281</v>
      </c>
      <c r="B709" s="5" t="s">
        <v>1282</v>
      </c>
      <c r="C709" s="18">
        <v>234.08000631199999</v>
      </c>
      <c r="D709" s="6">
        <v>240.888338111</v>
      </c>
      <c r="E709" s="6">
        <f t="shared" si="274"/>
        <v>6.8083317990000012</v>
      </c>
      <c r="F709" s="21">
        <f t="shared" si="275"/>
        <v>2.9085490496464392E-2</v>
      </c>
      <c r="G709" s="20">
        <v>17.460452841199999</v>
      </c>
      <c r="H709" s="20">
        <v>16.902474121699999</v>
      </c>
      <c r="I709" s="19">
        <v>35157.146173200003</v>
      </c>
      <c r="K709" s="22">
        <f t="shared" si="263"/>
        <v>0</v>
      </c>
      <c r="L709" s="22">
        <f t="shared" si="264"/>
        <v>6.8083317990000012</v>
      </c>
      <c r="M709" s="22">
        <f t="shared" si="265"/>
        <v>0</v>
      </c>
      <c r="N709" s="22">
        <f t="shared" si="266"/>
        <v>0</v>
      </c>
      <c r="O709" s="22">
        <f t="shared" si="267"/>
        <v>0</v>
      </c>
      <c r="P709" s="22">
        <f t="shared" si="268"/>
        <v>0</v>
      </c>
      <c r="S709" s="3">
        <f t="shared" si="251"/>
        <v>0</v>
      </c>
      <c r="T709" s="3">
        <f t="shared" si="252"/>
        <v>234.08000631199999</v>
      </c>
      <c r="U709" s="3">
        <f t="shared" si="253"/>
        <v>0</v>
      </c>
      <c r="V709" s="3">
        <f t="shared" si="254"/>
        <v>0</v>
      </c>
      <c r="W709" s="3">
        <f t="shared" si="255"/>
        <v>0</v>
      </c>
      <c r="X709" s="3">
        <f t="shared" si="256"/>
        <v>0</v>
      </c>
      <c r="AA709" s="3">
        <f t="shared" si="257"/>
        <v>0</v>
      </c>
      <c r="AB709" s="3">
        <f t="shared" si="258"/>
        <v>240.888338111</v>
      </c>
      <c r="AC709" s="3">
        <f t="shared" si="259"/>
        <v>0</v>
      </c>
      <c r="AD709" s="3">
        <f t="shared" si="260"/>
        <v>0</v>
      </c>
      <c r="AE709" s="3">
        <f t="shared" si="261"/>
        <v>0</v>
      </c>
      <c r="AF709" s="3">
        <f t="shared" si="262"/>
        <v>0</v>
      </c>
      <c r="AJ709" s="3">
        <f t="shared" si="269"/>
        <v>0</v>
      </c>
      <c r="AK709" s="3">
        <f t="shared" si="270"/>
        <v>6.8083317990000012</v>
      </c>
      <c r="AL709" s="3">
        <f t="shared" si="271"/>
        <v>6.8083317990000012</v>
      </c>
      <c r="AM709" s="3">
        <f t="shared" si="272"/>
        <v>0</v>
      </c>
      <c r="AN709" s="3">
        <f t="shared" si="273"/>
        <v>6.8083317990000012</v>
      </c>
    </row>
    <row r="710" spans="1:40" x14ac:dyDescent="0.25">
      <c r="A710" s="5" t="s">
        <v>1283</v>
      </c>
      <c r="B710" s="5" t="s">
        <v>1284</v>
      </c>
      <c r="C710" s="18">
        <v>41.828764121200003</v>
      </c>
      <c r="D710" s="6">
        <v>41.648398950800001</v>
      </c>
      <c r="E710" s="6">
        <f t="shared" si="274"/>
        <v>-0.18036517040000177</v>
      </c>
      <c r="F710" s="21">
        <f t="shared" si="275"/>
        <v>-4.3119889910538285E-3</v>
      </c>
      <c r="G710" s="20">
        <v>9.2174858656499996</v>
      </c>
      <c r="H710" s="20">
        <v>7.6907710579800002</v>
      </c>
      <c r="I710" s="19">
        <v>15996.803800600001</v>
      </c>
      <c r="K710" s="22">
        <f t="shared" si="263"/>
        <v>-0.18036517040000177</v>
      </c>
      <c r="L710" s="22">
        <f t="shared" si="264"/>
        <v>0</v>
      </c>
      <c r="M710" s="22">
        <f t="shared" si="265"/>
        <v>0</v>
      </c>
      <c r="N710" s="22">
        <f t="shared" si="266"/>
        <v>0</v>
      </c>
      <c r="O710" s="22">
        <f t="shared" si="267"/>
        <v>0</v>
      </c>
      <c r="P710" s="22">
        <f t="shared" si="268"/>
        <v>0</v>
      </c>
      <c r="S710" s="3">
        <f t="shared" si="251"/>
        <v>41.828764121200003</v>
      </c>
      <c r="T710" s="3">
        <f t="shared" si="252"/>
        <v>0</v>
      </c>
      <c r="U710" s="3">
        <f t="shared" si="253"/>
        <v>0</v>
      </c>
      <c r="V710" s="3">
        <f t="shared" si="254"/>
        <v>0</v>
      </c>
      <c r="W710" s="3">
        <f t="shared" si="255"/>
        <v>0</v>
      </c>
      <c r="X710" s="3">
        <f t="shared" si="256"/>
        <v>0</v>
      </c>
      <c r="AA710" s="3">
        <f t="shared" si="257"/>
        <v>41.648398950800001</v>
      </c>
      <c r="AB710" s="3">
        <f t="shared" si="258"/>
        <v>0</v>
      </c>
      <c r="AC710" s="3">
        <f t="shared" si="259"/>
        <v>0</v>
      </c>
      <c r="AD710" s="3">
        <f t="shared" si="260"/>
        <v>0</v>
      </c>
      <c r="AE710" s="3">
        <f t="shared" si="261"/>
        <v>0</v>
      </c>
      <c r="AF710" s="3">
        <f t="shared" si="262"/>
        <v>0</v>
      </c>
      <c r="AJ710" s="3">
        <f t="shared" si="269"/>
        <v>-0.18036517040000177</v>
      </c>
      <c r="AK710" s="3">
        <f t="shared" si="270"/>
        <v>-0.18036517040000177</v>
      </c>
      <c r="AL710" s="3">
        <f t="shared" si="271"/>
        <v>-0.18036517040000177</v>
      </c>
      <c r="AM710" s="3">
        <f t="shared" si="272"/>
        <v>-0.18036517040000177</v>
      </c>
      <c r="AN710" s="3">
        <f t="shared" si="273"/>
        <v>-0.18036517040000177</v>
      </c>
    </row>
    <row r="711" spans="1:40" x14ac:dyDescent="0.25">
      <c r="A711" s="5" t="s">
        <v>1285</v>
      </c>
      <c r="B711" s="5" t="s">
        <v>1286</v>
      </c>
      <c r="C711" s="18">
        <v>798.15187338999999</v>
      </c>
      <c r="D711" s="6">
        <v>898.03437843300003</v>
      </c>
      <c r="E711" s="6">
        <f t="shared" si="274"/>
        <v>99.882505043000037</v>
      </c>
      <c r="F711" s="21">
        <f t="shared" si="275"/>
        <v>0.12514222965958582</v>
      </c>
      <c r="G711" s="20">
        <v>15.0065535381</v>
      </c>
      <c r="H711" s="20">
        <v>15.208727898999999</v>
      </c>
      <c r="I711" s="19">
        <v>31634.154030000002</v>
      </c>
      <c r="K711" s="22">
        <f t="shared" si="263"/>
        <v>0</v>
      </c>
      <c r="L711" s="22">
        <f t="shared" si="264"/>
        <v>99.882505043000037</v>
      </c>
      <c r="M711" s="22">
        <f t="shared" si="265"/>
        <v>0</v>
      </c>
      <c r="N711" s="22">
        <f t="shared" si="266"/>
        <v>0</v>
      </c>
      <c r="O711" s="22">
        <f t="shared" si="267"/>
        <v>0</v>
      </c>
      <c r="P711" s="22">
        <f t="shared" si="268"/>
        <v>0</v>
      </c>
      <c r="S711" s="3">
        <f t="shared" si="251"/>
        <v>0</v>
      </c>
      <c r="T711" s="3">
        <f t="shared" si="252"/>
        <v>798.15187338999999</v>
      </c>
      <c r="U711" s="3">
        <f t="shared" si="253"/>
        <v>0</v>
      </c>
      <c r="V711" s="3">
        <f t="shared" si="254"/>
        <v>0</v>
      </c>
      <c r="W711" s="3">
        <f t="shared" si="255"/>
        <v>0</v>
      </c>
      <c r="X711" s="3">
        <f t="shared" si="256"/>
        <v>0</v>
      </c>
      <c r="AA711" s="3">
        <f t="shared" si="257"/>
        <v>0</v>
      </c>
      <c r="AB711" s="3">
        <f t="shared" si="258"/>
        <v>898.03437843300003</v>
      </c>
      <c r="AC711" s="3">
        <f t="shared" si="259"/>
        <v>0</v>
      </c>
      <c r="AD711" s="3">
        <f t="shared" si="260"/>
        <v>0</v>
      </c>
      <c r="AE711" s="3">
        <f t="shared" si="261"/>
        <v>0</v>
      </c>
      <c r="AF711" s="3">
        <f t="shared" si="262"/>
        <v>0</v>
      </c>
      <c r="AJ711" s="3">
        <f t="shared" si="269"/>
        <v>0</v>
      </c>
      <c r="AK711" s="3">
        <f t="shared" si="270"/>
        <v>99.882505043000037</v>
      </c>
      <c r="AL711" s="3">
        <f t="shared" si="271"/>
        <v>99.882505043000037</v>
      </c>
      <c r="AM711" s="3">
        <f t="shared" si="272"/>
        <v>99.882505043000037</v>
      </c>
      <c r="AN711" s="3">
        <f t="shared" si="273"/>
        <v>99.882505043000037</v>
      </c>
    </row>
    <row r="712" spans="1:40" x14ac:dyDescent="0.25">
      <c r="A712" s="5" t="s">
        <v>1287</v>
      </c>
      <c r="B712" s="5" t="s">
        <v>1288</v>
      </c>
      <c r="C712" s="18">
        <v>87.468568491900001</v>
      </c>
      <c r="D712" s="6">
        <v>85.675067542799994</v>
      </c>
      <c r="E712" s="6">
        <f t="shared" si="274"/>
        <v>-1.7935009491000073</v>
      </c>
      <c r="F712" s="21">
        <f t="shared" si="275"/>
        <v>-2.05045192807299E-2</v>
      </c>
      <c r="G712" s="20">
        <v>15.1537609054</v>
      </c>
      <c r="H712" s="20">
        <v>14.721261869899999</v>
      </c>
      <c r="I712" s="19">
        <v>30620.224689499999</v>
      </c>
      <c r="K712" s="22">
        <f t="shared" si="263"/>
        <v>0</v>
      </c>
      <c r="L712" s="22">
        <f t="shared" si="264"/>
        <v>-1.7935009491000073</v>
      </c>
      <c r="M712" s="22">
        <f t="shared" si="265"/>
        <v>0</v>
      </c>
      <c r="N712" s="22">
        <f t="shared" si="266"/>
        <v>0</v>
      </c>
      <c r="O712" s="22">
        <f t="shared" si="267"/>
        <v>0</v>
      </c>
      <c r="P712" s="22">
        <f t="shared" si="268"/>
        <v>0</v>
      </c>
      <c r="S712" s="3">
        <f t="shared" si="251"/>
        <v>0</v>
      </c>
      <c r="T712" s="3">
        <f t="shared" si="252"/>
        <v>87.468568491900001</v>
      </c>
      <c r="U712" s="3">
        <f t="shared" si="253"/>
        <v>0</v>
      </c>
      <c r="V712" s="3">
        <f t="shared" si="254"/>
        <v>0</v>
      </c>
      <c r="W712" s="3">
        <f t="shared" si="255"/>
        <v>0</v>
      </c>
      <c r="X712" s="3">
        <f t="shared" si="256"/>
        <v>0</v>
      </c>
      <c r="AA712" s="3">
        <f t="shared" si="257"/>
        <v>0</v>
      </c>
      <c r="AB712" s="3">
        <f t="shared" si="258"/>
        <v>85.675067542799994</v>
      </c>
      <c r="AC712" s="3">
        <f t="shared" si="259"/>
        <v>0</v>
      </c>
      <c r="AD712" s="3">
        <f t="shared" si="260"/>
        <v>0</v>
      </c>
      <c r="AE712" s="3">
        <f t="shared" si="261"/>
        <v>0</v>
      </c>
      <c r="AF712" s="3">
        <f t="shared" si="262"/>
        <v>0</v>
      </c>
      <c r="AJ712" s="3">
        <f t="shared" si="269"/>
        <v>0</v>
      </c>
      <c r="AK712" s="3">
        <f t="shared" si="270"/>
        <v>-1.7935009491000073</v>
      </c>
      <c r="AL712" s="3">
        <f t="shared" si="271"/>
        <v>-1.7935009491000073</v>
      </c>
      <c r="AM712" s="3">
        <f t="shared" si="272"/>
        <v>-1.7935009491000073</v>
      </c>
      <c r="AN712" s="3">
        <f t="shared" si="273"/>
        <v>-1.7935009491000073</v>
      </c>
    </row>
    <row r="713" spans="1:40" x14ac:dyDescent="0.25">
      <c r="A713" s="5" t="s">
        <v>1289</v>
      </c>
      <c r="B713" s="5" t="s">
        <v>1290</v>
      </c>
      <c r="C713" s="18" t="s">
        <v>739</v>
      </c>
      <c r="D713" s="6" t="s">
        <v>739</v>
      </c>
      <c r="E713" s="20" t="s">
        <v>740</v>
      </c>
      <c r="F713" s="20" t="s">
        <v>740</v>
      </c>
      <c r="G713" s="20" t="s">
        <v>740</v>
      </c>
      <c r="H713" s="20" t="s">
        <v>740</v>
      </c>
      <c r="I713" s="19" t="s">
        <v>740</v>
      </c>
      <c r="K713" s="22">
        <f t="shared" si="263"/>
        <v>0</v>
      </c>
      <c r="L713" s="22">
        <f t="shared" si="264"/>
        <v>0</v>
      </c>
      <c r="M713" s="22">
        <f t="shared" si="265"/>
        <v>0</v>
      </c>
      <c r="N713" s="22">
        <f t="shared" si="266"/>
        <v>0</v>
      </c>
      <c r="O713" s="22">
        <f t="shared" si="267"/>
        <v>0</v>
      </c>
      <c r="P713" s="22" t="str">
        <f t="shared" si="268"/>
        <v>Insf. Data</v>
      </c>
      <c r="S713" s="3">
        <f t="shared" si="251"/>
        <v>0</v>
      </c>
      <c r="T713" s="3">
        <f t="shared" si="252"/>
        <v>0</v>
      </c>
      <c r="U713" s="3">
        <f t="shared" si="253"/>
        <v>0</v>
      </c>
      <c r="V713" s="3">
        <f t="shared" si="254"/>
        <v>0</v>
      </c>
      <c r="W713" s="3">
        <f t="shared" si="255"/>
        <v>0</v>
      </c>
      <c r="X713" s="3" t="str">
        <f t="shared" si="256"/>
        <v>&lt;10</v>
      </c>
      <c r="AA713" s="3">
        <f t="shared" si="257"/>
        <v>0</v>
      </c>
      <c r="AB713" s="3">
        <f t="shared" si="258"/>
        <v>0</v>
      </c>
      <c r="AC713" s="3">
        <f t="shared" si="259"/>
        <v>0</v>
      </c>
      <c r="AD713" s="3">
        <f t="shared" si="260"/>
        <v>0</v>
      </c>
      <c r="AE713" s="3">
        <f t="shared" si="261"/>
        <v>0</v>
      </c>
      <c r="AF713" s="3" t="str">
        <f t="shared" si="262"/>
        <v>&lt;10</v>
      </c>
      <c r="AJ713" s="3">
        <f t="shared" si="269"/>
        <v>0</v>
      </c>
      <c r="AK713" s="3">
        <f t="shared" si="270"/>
        <v>0</v>
      </c>
      <c r="AL713" s="3">
        <f t="shared" si="271"/>
        <v>0</v>
      </c>
      <c r="AM713" s="3">
        <f t="shared" si="272"/>
        <v>0</v>
      </c>
      <c r="AN713" s="3">
        <f t="shared" si="273"/>
        <v>0</v>
      </c>
    </row>
    <row r="714" spans="1:40" x14ac:dyDescent="0.25">
      <c r="A714" s="5" t="s">
        <v>1551</v>
      </c>
      <c r="B714" s="5" t="s">
        <v>1552</v>
      </c>
      <c r="C714" s="18" t="s">
        <v>739</v>
      </c>
      <c r="D714" s="6" t="s">
        <v>739</v>
      </c>
      <c r="E714" s="20" t="s">
        <v>740</v>
      </c>
      <c r="F714" s="20" t="s">
        <v>740</v>
      </c>
      <c r="G714" s="20" t="s">
        <v>740</v>
      </c>
      <c r="H714" s="20" t="s">
        <v>740</v>
      </c>
      <c r="I714" s="19" t="s">
        <v>740</v>
      </c>
      <c r="K714" s="22">
        <f t="shared" si="263"/>
        <v>0</v>
      </c>
      <c r="L714" s="22">
        <f t="shared" si="264"/>
        <v>0</v>
      </c>
      <c r="M714" s="22">
        <f t="shared" si="265"/>
        <v>0</v>
      </c>
      <c r="N714" s="22">
        <f t="shared" si="266"/>
        <v>0</v>
      </c>
      <c r="O714" s="22">
        <f t="shared" si="267"/>
        <v>0</v>
      </c>
      <c r="P714" s="22" t="str">
        <f t="shared" si="268"/>
        <v>Insf. Data</v>
      </c>
      <c r="S714" s="3">
        <f t="shared" si="251"/>
        <v>0</v>
      </c>
      <c r="T714" s="3">
        <f t="shared" si="252"/>
        <v>0</v>
      </c>
      <c r="U714" s="3">
        <f t="shared" si="253"/>
        <v>0</v>
      </c>
      <c r="V714" s="3">
        <f t="shared" si="254"/>
        <v>0</v>
      </c>
      <c r="W714" s="3">
        <f t="shared" si="255"/>
        <v>0</v>
      </c>
      <c r="X714" s="3" t="str">
        <f t="shared" si="256"/>
        <v>&lt;10</v>
      </c>
      <c r="AA714" s="3">
        <f t="shared" si="257"/>
        <v>0</v>
      </c>
      <c r="AB714" s="3">
        <f t="shared" si="258"/>
        <v>0</v>
      </c>
      <c r="AC714" s="3">
        <f t="shared" si="259"/>
        <v>0</v>
      </c>
      <c r="AD714" s="3">
        <f t="shared" si="260"/>
        <v>0</v>
      </c>
      <c r="AE714" s="3">
        <f t="shared" si="261"/>
        <v>0</v>
      </c>
      <c r="AF714" s="3" t="str">
        <f t="shared" si="262"/>
        <v>&lt;10</v>
      </c>
      <c r="AJ714" s="3">
        <f t="shared" si="269"/>
        <v>0</v>
      </c>
      <c r="AK714" s="3">
        <f t="shared" si="270"/>
        <v>0</v>
      </c>
      <c r="AL714" s="3">
        <f t="shared" si="271"/>
        <v>0</v>
      </c>
      <c r="AM714" s="3">
        <f t="shared" si="272"/>
        <v>0</v>
      </c>
      <c r="AN714" s="3">
        <f t="shared" si="273"/>
        <v>0</v>
      </c>
    </row>
    <row r="715" spans="1:40" x14ac:dyDescent="0.25">
      <c r="A715" s="5" t="s">
        <v>1291</v>
      </c>
      <c r="B715" s="5" t="s">
        <v>1292</v>
      </c>
      <c r="C715" s="18">
        <v>120.34763051500001</v>
      </c>
      <c r="D715" s="6">
        <v>108.074495852</v>
      </c>
      <c r="E715" s="6">
        <f t="shared" si="274"/>
        <v>-12.273134663000008</v>
      </c>
      <c r="F715" s="21">
        <f t="shared" si="275"/>
        <v>-0.10198069218712451</v>
      </c>
      <c r="G715" s="20">
        <v>12.338058245499999</v>
      </c>
      <c r="H715" s="20">
        <v>11.7710808653</v>
      </c>
      <c r="I715" s="19">
        <v>24483.8481999</v>
      </c>
      <c r="K715" s="22">
        <f t="shared" si="263"/>
        <v>-12.273134663000008</v>
      </c>
      <c r="L715" s="22">
        <f t="shared" si="264"/>
        <v>0</v>
      </c>
      <c r="M715" s="22">
        <f t="shared" si="265"/>
        <v>0</v>
      </c>
      <c r="N715" s="22">
        <f t="shared" si="266"/>
        <v>0</v>
      </c>
      <c r="O715" s="22">
        <f t="shared" si="267"/>
        <v>0</v>
      </c>
      <c r="P715" s="22">
        <f t="shared" si="268"/>
        <v>0</v>
      </c>
      <c r="S715" s="3">
        <f t="shared" si="251"/>
        <v>120.34763051500001</v>
      </c>
      <c r="T715" s="3">
        <f t="shared" si="252"/>
        <v>0</v>
      </c>
      <c r="U715" s="3">
        <f t="shared" si="253"/>
        <v>0</v>
      </c>
      <c r="V715" s="3">
        <f t="shared" si="254"/>
        <v>0</v>
      </c>
      <c r="W715" s="3">
        <f t="shared" si="255"/>
        <v>0</v>
      </c>
      <c r="X715" s="3">
        <f t="shared" si="256"/>
        <v>0</v>
      </c>
      <c r="AA715" s="3">
        <f t="shared" si="257"/>
        <v>108.074495852</v>
      </c>
      <c r="AB715" s="3">
        <f t="shared" si="258"/>
        <v>0</v>
      </c>
      <c r="AC715" s="3">
        <f t="shared" si="259"/>
        <v>0</v>
      </c>
      <c r="AD715" s="3">
        <f t="shared" si="260"/>
        <v>0</v>
      </c>
      <c r="AE715" s="3">
        <f t="shared" si="261"/>
        <v>0</v>
      </c>
      <c r="AF715" s="3">
        <f t="shared" si="262"/>
        <v>0</v>
      </c>
      <c r="AJ715" s="3">
        <f t="shared" si="269"/>
        <v>-12.273134663000008</v>
      </c>
      <c r="AK715" s="3">
        <f t="shared" si="270"/>
        <v>-12.273134663000008</v>
      </c>
      <c r="AL715" s="3">
        <f t="shared" si="271"/>
        <v>-12.273134663000008</v>
      </c>
      <c r="AM715" s="3">
        <f t="shared" si="272"/>
        <v>-12.273134663000008</v>
      </c>
      <c r="AN715" s="3">
        <f t="shared" si="273"/>
        <v>-12.273134663000008</v>
      </c>
    </row>
    <row r="716" spans="1:40" x14ac:dyDescent="0.25">
      <c r="A716" s="5" t="s">
        <v>1293</v>
      </c>
      <c r="B716" s="5" t="s">
        <v>1294</v>
      </c>
      <c r="C716" s="18">
        <v>146.865501354</v>
      </c>
      <c r="D716" s="6">
        <v>82.138878724600005</v>
      </c>
      <c r="E716" s="6">
        <f t="shared" si="274"/>
        <v>-64.726622629399998</v>
      </c>
      <c r="F716" s="21">
        <f t="shared" si="275"/>
        <v>-0.4407204008610911</v>
      </c>
      <c r="G716" s="20">
        <v>14.259213365300001</v>
      </c>
      <c r="H716" s="20">
        <v>14.1439531134</v>
      </c>
      <c r="I716" s="19">
        <v>29419.422475799998</v>
      </c>
      <c r="K716" s="22">
        <f t="shared" si="263"/>
        <v>0</v>
      </c>
      <c r="L716" s="22">
        <f t="shared" si="264"/>
        <v>-64.726622629399998</v>
      </c>
      <c r="M716" s="22">
        <f t="shared" si="265"/>
        <v>0</v>
      </c>
      <c r="N716" s="22">
        <f t="shared" si="266"/>
        <v>0</v>
      </c>
      <c r="O716" s="22">
        <f t="shared" si="267"/>
        <v>0</v>
      </c>
      <c r="P716" s="22">
        <f t="shared" si="268"/>
        <v>0</v>
      </c>
      <c r="S716" s="3">
        <f t="shared" si="251"/>
        <v>0</v>
      </c>
      <c r="T716" s="3">
        <f t="shared" si="252"/>
        <v>146.865501354</v>
      </c>
      <c r="U716" s="3">
        <f t="shared" si="253"/>
        <v>0</v>
      </c>
      <c r="V716" s="3">
        <f t="shared" si="254"/>
        <v>0</v>
      </c>
      <c r="W716" s="3">
        <f t="shared" si="255"/>
        <v>0</v>
      </c>
      <c r="X716" s="3">
        <f t="shared" si="256"/>
        <v>0</v>
      </c>
      <c r="AA716" s="3">
        <f t="shared" si="257"/>
        <v>0</v>
      </c>
      <c r="AB716" s="3">
        <f t="shared" si="258"/>
        <v>82.138878724600005</v>
      </c>
      <c r="AC716" s="3">
        <f t="shared" si="259"/>
        <v>0</v>
      </c>
      <c r="AD716" s="3">
        <f t="shared" si="260"/>
        <v>0</v>
      </c>
      <c r="AE716" s="3">
        <f t="shared" si="261"/>
        <v>0</v>
      </c>
      <c r="AF716" s="3">
        <f t="shared" si="262"/>
        <v>0</v>
      </c>
      <c r="AJ716" s="3">
        <f t="shared" si="269"/>
        <v>0</v>
      </c>
      <c r="AK716" s="3">
        <f t="shared" si="270"/>
        <v>-64.726622629399998</v>
      </c>
      <c r="AL716" s="3">
        <f t="shared" si="271"/>
        <v>-64.726622629399998</v>
      </c>
      <c r="AM716" s="3">
        <f t="shared" si="272"/>
        <v>-64.726622629399998</v>
      </c>
      <c r="AN716" s="3">
        <f t="shared" si="273"/>
        <v>-64.726622629399998</v>
      </c>
    </row>
    <row r="717" spans="1:40" x14ac:dyDescent="0.25">
      <c r="A717" s="5" t="s">
        <v>1295</v>
      </c>
      <c r="B717" s="5" t="s">
        <v>1296</v>
      </c>
      <c r="C717" s="18">
        <v>63.835832149399998</v>
      </c>
      <c r="D717" s="6">
        <v>65.306627297299997</v>
      </c>
      <c r="E717" s="6">
        <f t="shared" si="274"/>
        <v>1.4707951478999988</v>
      </c>
      <c r="F717" s="21">
        <f t="shared" si="275"/>
        <v>2.3040275318378895E-2</v>
      </c>
      <c r="G717" s="20">
        <v>19.308730082</v>
      </c>
      <c r="H717" s="20">
        <v>17.129980161500001</v>
      </c>
      <c r="I717" s="19">
        <v>35630.358735900001</v>
      </c>
      <c r="K717" s="22">
        <f t="shared" si="263"/>
        <v>0</v>
      </c>
      <c r="L717" s="22">
        <f t="shared" si="264"/>
        <v>1.4707951478999988</v>
      </c>
      <c r="M717" s="22">
        <f t="shared" si="265"/>
        <v>0</v>
      </c>
      <c r="N717" s="22">
        <f t="shared" si="266"/>
        <v>0</v>
      </c>
      <c r="O717" s="22">
        <f t="shared" si="267"/>
        <v>0</v>
      </c>
      <c r="P717" s="22">
        <f t="shared" si="268"/>
        <v>0</v>
      </c>
      <c r="S717" s="3">
        <f t="shared" si="251"/>
        <v>0</v>
      </c>
      <c r="T717" s="3">
        <f t="shared" si="252"/>
        <v>63.835832149399998</v>
      </c>
      <c r="U717" s="3">
        <f t="shared" si="253"/>
        <v>0</v>
      </c>
      <c r="V717" s="3">
        <f t="shared" si="254"/>
        <v>0</v>
      </c>
      <c r="W717" s="3">
        <f t="shared" si="255"/>
        <v>0</v>
      </c>
      <c r="X717" s="3">
        <f t="shared" si="256"/>
        <v>0</v>
      </c>
      <c r="AA717" s="3">
        <f t="shared" si="257"/>
        <v>0</v>
      </c>
      <c r="AB717" s="3">
        <f t="shared" si="258"/>
        <v>65.306627297299997</v>
      </c>
      <c r="AC717" s="3">
        <f t="shared" si="259"/>
        <v>0</v>
      </c>
      <c r="AD717" s="3">
        <f t="shared" si="260"/>
        <v>0</v>
      </c>
      <c r="AE717" s="3">
        <f t="shared" si="261"/>
        <v>0</v>
      </c>
      <c r="AF717" s="3">
        <f t="shared" si="262"/>
        <v>0</v>
      </c>
      <c r="AJ717" s="3">
        <f t="shared" si="269"/>
        <v>0</v>
      </c>
      <c r="AK717" s="3">
        <f t="shared" si="270"/>
        <v>1.4707951478999988</v>
      </c>
      <c r="AL717" s="3">
        <f t="shared" si="271"/>
        <v>1.4707951478999988</v>
      </c>
      <c r="AM717" s="3">
        <f t="shared" si="272"/>
        <v>0</v>
      </c>
      <c r="AN717" s="3">
        <f t="shared" si="273"/>
        <v>1.4707951478999988</v>
      </c>
    </row>
    <row r="718" spans="1:40" x14ac:dyDescent="0.25">
      <c r="A718" s="5" t="s">
        <v>1553</v>
      </c>
      <c r="B718" s="5" t="s">
        <v>1554</v>
      </c>
      <c r="C718" s="18" t="s">
        <v>739</v>
      </c>
      <c r="D718" s="6" t="s">
        <v>739</v>
      </c>
      <c r="E718" s="20" t="s">
        <v>740</v>
      </c>
      <c r="F718" s="20" t="s">
        <v>740</v>
      </c>
      <c r="G718" s="20" t="s">
        <v>740</v>
      </c>
      <c r="H718" s="20" t="s">
        <v>740</v>
      </c>
      <c r="I718" s="19" t="s">
        <v>740</v>
      </c>
      <c r="K718" s="22">
        <f t="shared" si="263"/>
        <v>0</v>
      </c>
      <c r="L718" s="22">
        <f t="shared" si="264"/>
        <v>0</v>
      </c>
      <c r="M718" s="22">
        <f t="shared" si="265"/>
        <v>0</v>
      </c>
      <c r="N718" s="22">
        <f t="shared" si="266"/>
        <v>0</v>
      </c>
      <c r="O718" s="22">
        <f t="shared" si="267"/>
        <v>0</v>
      </c>
      <c r="P718" s="22" t="str">
        <f t="shared" si="268"/>
        <v>Insf. Data</v>
      </c>
      <c r="S718" s="3">
        <f t="shared" si="251"/>
        <v>0</v>
      </c>
      <c r="T718" s="3">
        <f t="shared" si="252"/>
        <v>0</v>
      </c>
      <c r="U718" s="3">
        <f t="shared" si="253"/>
        <v>0</v>
      </c>
      <c r="V718" s="3">
        <f t="shared" si="254"/>
        <v>0</v>
      </c>
      <c r="W718" s="3">
        <f t="shared" si="255"/>
        <v>0</v>
      </c>
      <c r="X718" s="3" t="str">
        <f t="shared" si="256"/>
        <v>&lt;10</v>
      </c>
      <c r="AA718" s="3">
        <f t="shared" si="257"/>
        <v>0</v>
      </c>
      <c r="AB718" s="3">
        <f t="shared" si="258"/>
        <v>0</v>
      </c>
      <c r="AC718" s="3">
        <f t="shared" si="259"/>
        <v>0</v>
      </c>
      <c r="AD718" s="3">
        <f t="shared" si="260"/>
        <v>0</v>
      </c>
      <c r="AE718" s="3">
        <f t="shared" si="261"/>
        <v>0</v>
      </c>
      <c r="AF718" s="3" t="str">
        <f t="shared" si="262"/>
        <v>&lt;10</v>
      </c>
      <c r="AJ718" s="3">
        <f t="shared" si="269"/>
        <v>0</v>
      </c>
      <c r="AK718" s="3">
        <f t="shared" si="270"/>
        <v>0</v>
      </c>
      <c r="AL718" s="3">
        <f t="shared" si="271"/>
        <v>0</v>
      </c>
      <c r="AM718" s="3">
        <f t="shared" si="272"/>
        <v>0</v>
      </c>
      <c r="AN718" s="3">
        <f t="shared" si="273"/>
        <v>0</v>
      </c>
    </row>
    <row r="719" spans="1:40" x14ac:dyDescent="0.25">
      <c r="A719" s="5" t="s">
        <v>1297</v>
      </c>
      <c r="B719" s="5" t="s">
        <v>1298</v>
      </c>
      <c r="C719" s="18">
        <v>21.429501923099998</v>
      </c>
      <c r="D719" s="6">
        <v>49.316645004000002</v>
      </c>
      <c r="E719" s="6">
        <f t="shared" si="274"/>
        <v>27.887143080900003</v>
      </c>
      <c r="F719" s="21">
        <f t="shared" si="275"/>
        <v>1.3013435021016038</v>
      </c>
      <c r="G719" s="20">
        <v>31.745331282799999</v>
      </c>
      <c r="H719" s="20">
        <v>29.928696965299999</v>
      </c>
      <c r="I719" s="19">
        <v>62251.689687799997</v>
      </c>
      <c r="K719" s="22">
        <f t="shared" si="263"/>
        <v>0</v>
      </c>
      <c r="L719" s="22">
        <f t="shared" si="264"/>
        <v>0</v>
      </c>
      <c r="M719" s="22">
        <f t="shared" si="265"/>
        <v>27.887143080900003</v>
      </c>
      <c r="N719" s="22">
        <f t="shared" si="266"/>
        <v>0</v>
      </c>
      <c r="O719" s="22">
        <f t="shared" si="267"/>
        <v>0</v>
      </c>
      <c r="P719" s="22">
        <f t="shared" si="268"/>
        <v>0</v>
      </c>
      <c r="S719" s="3">
        <f t="shared" si="251"/>
        <v>0</v>
      </c>
      <c r="T719" s="3">
        <f t="shared" si="252"/>
        <v>0</v>
      </c>
      <c r="U719" s="3">
        <f t="shared" si="253"/>
        <v>21.429501923099998</v>
      </c>
      <c r="V719" s="3">
        <f t="shared" si="254"/>
        <v>0</v>
      </c>
      <c r="W719" s="3">
        <f t="shared" si="255"/>
        <v>0</v>
      </c>
      <c r="X719" s="3">
        <f t="shared" si="256"/>
        <v>0</v>
      </c>
      <c r="AA719" s="3">
        <f t="shared" si="257"/>
        <v>0</v>
      </c>
      <c r="AB719" s="3">
        <f t="shared" si="258"/>
        <v>0</v>
      </c>
      <c r="AC719" s="3">
        <f t="shared" si="259"/>
        <v>49.316645004000002</v>
      </c>
      <c r="AD719" s="3">
        <f t="shared" si="260"/>
        <v>0</v>
      </c>
      <c r="AE719" s="3">
        <f t="shared" si="261"/>
        <v>0</v>
      </c>
      <c r="AF719" s="3">
        <f t="shared" si="262"/>
        <v>0</v>
      </c>
      <c r="AJ719" s="3">
        <f t="shared" si="269"/>
        <v>0</v>
      </c>
      <c r="AK719" s="3">
        <f t="shared" si="270"/>
        <v>0</v>
      </c>
      <c r="AL719" s="3">
        <f t="shared" si="271"/>
        <v>0</v>
      </c>
      <c r="AM719" s="3">
        <f t="shared" si="272"/>
        <v>0</v>
      </c>
      <c r="AN719" s="3">
        <f t="shared" si="273"/>
        <v>0</v>
      </c>
    </row>
    <row r="720" spans="1:40" x14ac:dyDescent="0.25">
      <c r="A720" s="5" t="s">
        <v>1299</v>
      </c>
      <c r="B720" s="5" t="s">
        <v>1300</v>
      </c>
      <c r="C720" s="18">
        <v>215.76465671899999</v>
      </c>
      <c r="D720" s="6">
        <v>132.661350078</v>
      </c>
      <c r="E720" s="6">
        <f t="shared" si="274"/>
        <v>-83.103306640999989</v>
      </c>
      <c r="F720" s="21">
        <f t="shared" si="275"/>
        <v>-0.38515717960810031</v>
      </c>
      <c r="G720" s="20">
        <v>31.289693800199998</v>
      </c>
      <c r="H720" s="20">
        <v>28.569252742</v>
      </c>
      <c r="I720" s="19">
        <v>59424.045703399999</v>
      </c>
      <c r="K720" s="22">
        <f t="shared" si="263"/>
        <v>0</v>
      </c>
      <c r="L720" s="22">
        <f t="shared" si="264"/>
        <v>0</v>
      </c>
      <c r="M720" s="22">
        <f t="shared" si="265"/>
        <v>-83.103306640999989</v>
      </c>
      <c r="N720" s="22">
        <f t="shared" si="266"/>
        <v>0</v>
      </c>
      <c r="O720" s="22">
        <f t="shared" si="267"/>
        <v>0</v>
      </c>
      <c r="P720" s="22">
        <f t="shared" si="268"/>
        <v>0</v>
      </c>
      <c r="S720" s="3">
        <f t="shared" si="251"/>
        <v>0</v>
      </c>
      <c r="T720" s="3">
        <f t="shared" si="252"/>
        <v>0</v>
      </c>
      <c r="U720" s="3">
        <f t="shared" si="253"/>
        <v>215.76465671899999</v>
      </c>
      <c r="V720" s="3">
        <f t="shared" si="254"/>
        <v>0</v>
      </c>
      <c r="W720" s="3">
        <f t="shared" si="255"/>
        <v>0</v>
      </c>
      <c r="X720" s="3">
        <f t="shared" si="256"/>
        <v>0</v>
      </c>
      <c r="AA720" s="3">
        <f t="shared" si="257"/>
        <v>0</v>
      </c>
      <c r="AB720" s="3">
        <f t="shared" si="258"/>
        <v>0</v>
      </c>
      <c r="AC720" s="3">
        <f t="shared" si="259"/>
        <v>132.661350078</v>
      </c>
      <c r="AD720" s="3">
        <f t="shared" si="260"/>
        <v>0</v>
      </c>
      <c r="AE720" s="3">
        <f t="shared" si="261"/>
        <v>0</v>
      </c>
      <c r="AF720" s="3">
        <f t="shared" si="262"/>
        <v>0</v>
      </c>
      <c r="AJ720" s="3">
        <f t="shared" si="269"/>
        <v>0</v>
      </c>
      <c r="AK720" s="3">
        <f t="shared" si="270"/>
        <v>0</v>
      </c>
      <c r="AL720" s="3">
        <f t="shared" si="271"/>
        <v>0</v>
      </c>
      <c r="AM720" s="3">
        <f t="shared" si="272"/>
        <v>0</v>
      </c>
      <c r="AN720" s="3">
        <f t="shared" si="273"/>
        <v>0</v>
      </c>
    </row>
    <row r="721" spans="1:40" x14ac:dyDescent="0.25">
      <c r="A721" s="5" t="s">
        <v>1301</v>
      </c>
      <c r="B721" s="5" t="s">
        <v>1302</v>
      </c>
      <c r="C721" s="18">
        <v>119.441194126</v>
      </c>
      <c r="D721" s="6">
        <v>117.22606943700001</v>
      </c>
      <c r="E721" s="6">
        <f t="shared" si="274"/>
        <v>-2.2151246889999925</v>
      </c>
      <c r="F721" s="21">
        <f t="shared" si="275"/>
        <v>-1.8545734620362467E-2</v>
      </c>
      <c r="G721" s="20">
        <v>28.746024582499999</v>
      </c>
      <c r="H721" s="20">
        <v>22.827828963799998</v>
      </c>
      <c r="I721" s="19">
        <v>47481.884244699999</v>
      </c>
      <c r="K721" s="22">
        <f t="shared" si="263"/>
        <v>0</v>
      </c>
      <c r="L721" s="22">
        <f t="shared" si="264"/>
        <v>-2.2151246889999925</v>
      </c>
      <c r="M721" s="22">
        <f t="shared" si="265"/>
        <v>0</v>
      </c>
      <c r="N721" s="22">
        <f t="shared" si="266"/>
        <v>0</v>
      </c>
      <c r="O721" s="22">
        <f t="shared" si="267"/>
        <v>0</v>
      </c>
      <c r="P721" s="22">
        <f t="shared" si="268"/>
        <v>0</v>
      </c>
      <c r="S721" s="3">
        <f t="shared" si="251"/>
        <v>0</v>
      </c>
      <c r="T721" s="3">
        <f t="shared" si="252"/>
        <v>119.441194126</v>
      </c>
      <c r="U721" s="3">
        <f t="shared" si="253"/>
        <v>0</v>
      </c>
      <c r="V721" s="3">
        <f t="shared" si="254"/>
        <v>0</v>
      </c>
      <c r="W721" s="3">
        <f t="shared" si="255"/>
        <v>0</v>
      </c>
      <c r="X721" s="3">
        <f t="shared" si="256"/>
        <v>0</v>
      </c>
      <c r="AA721" s="3">
        <f t="shared" si="257"/>
        <v>0</v>
      </c>
      <c r="AB721" s="3">
        <f t="shared" si="258"/>
        <v>117.22606943700001</v>
      </c>
      <c r="AC721" s="3">
        <f t="shared" si="259"/>
        <v>0</v>
      </c>
      <c r="AD721" s="3">
        <f t="shared" si="260"/>
        <v>0</v>
      </c>
      <c r="AE721" s="3">
        <f t="shared" si="261"/>
        <v>0</v>
      </c>
      <c r="AF721" s="3">
        <f t="shared" si="262"/>
        <v>0</v>
      </c>
      <c r="AJ721" s="3">
        <f t="shared" si="269"/>
        <v>0</v>
      </c>
      <c r="AK721" s="3">
        <f t="shared" si="270"/>
        <v>0</v>
      </c>
      <c r="AL721" s="3">
        <f t="shared" si="271"/>
        <v>-2.2151246889999925</v>
      </c>
      <c r="AM721" s="3">
        <f t="shared" si="272"/>
        <v>0</v>
      </c>
      <c r="AN721" s="3">
        <f t="shared" si="273"/>
        <v>-2.2151246889999925</v>
      </c>
    </row>
    <row r="722" spans="1:40" x14ac:dyDescent="0.25">
      <c r="A722" s="5" t="s">
        <v>1303</v>
      </c>
      <c r="B722" s="5" t="s">
        <v>1304</v>
      </c>
      <c r="C722" s="18">
        <v>563.074035407</v>
      </c>
      <c r="D722" s="6">
        <v>734.98268439599997</v>
      </c>
      <c r="E722" s="6">
        <f t="shared" si="274"/>
        <v>171.90864898899997</v>
      </c>
      <c r="F722" s="21">
        <f t="shared" si="275"/>
        <v>0.30530381118486721</v>
      </c>
      <c r="G722" s="20">
        <v>22.594923910999999</v>
      </c>
      <c r="H722" s="20">
        <v>21.8271351753</v>
      </c>
      <c r="I722" s="19">
        <v>45400.441164600001</v>
      </c>
      <c r="K722" s="22">
        <f t="shared" si="263"/>
        <v>0</v>
      </c>
      <c r="L722" s="22">
        <f t="shared" si="264"/>
        <v>171.90864898899997</v>
      </c>
      <c r="M722" s="22">
        <f t="shared" si="265"/>
        <v>0</v>
      </c>
      <c r="N722" s="22">
        <f t="shared" si="266"/>
        <v>0</v>
      </c>
      <c r="O722" s="22">
        <f t="shared" si="267"/>
        <v>0</v>
      </c>
      <c r="P722" s="22">
        <f t="shared" si="268"/>
        <v>0</v>
      </c>
      <c r="S722" s="3">
        <f t="shared" si="251"/>
        <v>0</v>
      </c>
      <c r="T722" s="3">
        <f t="shared" si="252"/>
        <v>563.074035407</v>
      </c>
      <c r="U722" s="3">
        <f t="shared" si="253"/>
        <v>0</v>
      </c>
      <c r="V722" s="3">
        <f t="shared" si="254"/>
        <v>0</v>
      </c>
      <c r="W722" s="3">
        <f t="shared" si="255"/>
        <v>0</v>
      </c>
      <c r="X722" s="3">
        <f t="shared" si="256"/>
        <v>0</v>
      </c>
      <c r="AA722" s="3">
        <f t="shared" si="257"/>
        <v>0</v>
      </c>
      <c r="AB722" s="3">
        <f t="shared" si="258"/>
        <v>734.98268439599997</v>
      </c>
      <c r="AC722" s="3">
        <f t="shared" si="259"/>
        <v>0</v>
      </c>
      <c r="AD722" s="3">
        <f t="shared" si="260"/>
        <v>0</v>
      </c>
      <c r="AE722" s="3">
        <f t="shared" si="261"/>
        <v>0</v>
      </c>
      <c r="AF722" s="3">
        <f t="shared" si="262"/>
        <v>0</v>
      </c>
      <c r="AJ722" s="3">
        <f t="shared" si="269"/>
        <v>0</v>
      </c>
      <c r="AK722" s="3">
        <f t="shared" si="270"/>
        <v>0</v>
      </c>
      <c r="AL722" s="3">
        <f t="shared" si="271"/>
        <v>171.90864898899997</v>
      </c>
      <c r="AM722" s="3">
        <f t="shared" si="272"/>
        <v>0</v>
      </c>
      <c r="AN722" s="3">
        <f t="shared" si="273"/>
        <v>171.90864898899997</v>
      </c>
    </row>
    <row r="723" spans="1:40" x14ac:dyDescent="0.25">
      <c r="A723" s="5" t="s">
        <v>1305</v>
      </c>
      <c r="B723" s="5" t="s">
        <v>1306</v>
      </c>
      <c r="C723" s="18">
        <v>19.915873165099999</v>
      </c>
      <c r="D723" s="6">
        <v>17.840513626900002</v>
      </c>
      <c r="E723" s="6">
        <f t="shared" si="274"/>
        <v>-2.0753595381999972</v>
      </c>
      <c r="F723" s="21">
        <f t="shared" si="275"/>
        <v>-0.10420630423760668</v>
      </c>
      <c r="G723" s="20">
        <v>33.783527646800003</v>
      </c>
      <c r="H723" s="20">
        <v>34.466846378500001</v>
      </c>
      <c r="I723" s="19">
        <v>71691.0404672</v>
      </c>
      <c r="K723" s="22">
        <f t="shared" si="263"/>
        <v>0</v>
      </c>
      <c r="L723" s="22">
        <f t="shared" si="264"/>
        <v>0</v>
      </c>
      <c r="M723" s="22">
        <f t="shared" si="265"/>
        <v>-2.0753595381999972</v>
      </c>
      <c r="N723" s="22">
        <f t="shared" si="266"/>
        <v>0</v>
      </c>
      <c r="O723" s="22">
        <f t="shared" si="267"/>
        <v>0</v>
      </c>
      <c r="P723" s="22">
        <f t="shared" si="268"/>
        <v>0</v>
      </c>
      <c r="S723" s="3">
        <f t="shared" si="251"/>
        <v>0</v>
      </c>
      <c r="T723" s="3">
        <f t="shared" si="252"/>
        <v>0</v>
      </c>
      <c r="U723" s="3">
        <f t="shared" si="253"/>
        <v>19.915873165099999</v>
      </c>
      <c r="V723" s="3">
        <f t="shared" si="254"/>
        <v>0</v>
      </c>
      <c r="W723" s="3">
        <f t="shared" si="255"/>
        <v>0</v>
      </c>
      <c r="X723" s="3">
        <f t="shared" si="256"/>
        <v>0</v>
      </c>
      <c r="AA723" s="3">
        <f t="shared" si="257"/>
        <v>0</v>
      </c>
      <c r="AB723" s="3">
        <f t="shared" si="258"/>
        <v>0</v>
      </c>
      <c r="AC723" s="3">
        <f t="shared" si="259"/>
        <v>17.840513626900002</v>
      </c>
      <c r="AD723" s="3">
        <f t="shared" si="260"/>
        <v>0</v>
      </c>
      <c r="AE723" s="3">
        <f t="shared" si="261"/>
        <v>0</v>
      </c>
      <c r="AF723" s="3">
        <f t="shared" si="262"/>
        <v>0</v>
      </c>
      <c r="AJ723" s="3">
        <f t="shared" si="269"/>
        <v>0</v>
      </c>
      <c r="AK723" s="3">
        <f t="shared" si="270"/>
        <v>0</v>
      </c>
      <c r="AL723" s="3">
        <f t="shared" si="271"/>
        <v>0</v>
      </c>
      <c r="AM723" s="3">
        <f t="shared" si="272"/>
        <v>0</v>
      </c>
      <c r="AN723" s="3">
        <f t="shared" si="273"/>
        <v>0</v>
      </c>
    </row>
    <row r="724" spans="1:40" x14ac:dyDescent="0.25">
      <c r="A724" s="5" t="s">
        <v>1307</v>
      </c>
      <c r="B724" s="5" t="s">
        <v>1308</v>
      </c>
      <c r="C724" s="18">
        <v>31.998607412199998</v>
      </c>
      <c r="D724" s="6">
        <v>22.915225696</v>
      </c>
      <c r="E724" s="6">
        <f t="shared" si="274"/>
        <v>-9.0833817161999981</v>
      </c>
      <c r="F724" s="21">
        <f t="shared" si="275"/>
        <v>-0.28386803210494743</v>
      </c>
      <c r="G724" s="20">
        <v>31.813206874900001</v>
      </c>
      <c r="H724" s="20">
        <v>30.916233762299999</v>
      </c>
      <c r="I724" s="19">
        <v>64305.766225500003</v>
      </c>
      <c r="K724" s="22">
        <f t="shared" si="263"/>
        <v>0</v>
      </c>
      <c r="L724" s="22">
        <f t="shared" si="264"/>
        <v>0</v>
      </c>
      <c r="M724" s="22">
        <f t="shared" si="265"/>
        <v>-9.0833817161999981</v>
      </c>
      <c r="N724" s="22">
        <f t="shared" si="266"/>
        <v>0</v>
      </c>
      <c r="O724" s="22">
        <f t="shared" si="267"/>
        <v>0</v>
      </c>
      <c r="P724" s="22">
        <f t="shared" si="268"/>
        <v>0</v>
      </c>
      <c r="S724" s="3">
        <f t="shared" si="251"/>
        <v>0</v>
      </c>
      <c r="T724" s="3">
        <f t="shared" si="252"/>
        <v>0</v>
      </c>
      <c r="U724" s="3">
        <f t="shared" si="253"/>
        <v>31.998607412199998</v>
      </c>
      <c r="V724" s="3">
        <f t="shared" si="254"/>
        <v>0</v>
      </c>
      <c r="W724" s="3">
        <f t="shared" si="255"/>
        <v>0</v>
      </c>
      <c r="X724" s="3">
        <f t="shared" si="256"/>
        <v>0</v>
      </c>
      <c r="AA724" s="3">
        <f t="shared" si="257"/>
        <v>0</v>
      </c>
      <c r="AB724" s="3">
        <f t="shared" si="258"/>
        <v>0</v>
      </c>
      <c r="AC724" s="3">
        <f t="shared" si="259"/>
        <v>22.915225696</v>
      </c>
      <c r="AD724" s="3">
        <f t="shared" si="260"/>
        <v>0</v>
      </c>
      <c r="AE724" s="3">
        <f t="shared" si="261"/>
        <v>0</v>
      </c>
      <c r="AF724" s="3">
        <f t="shared" si="262"/>
        <v>0</v>
      </c>
      <c r="AJ724" s="3">
        <f t="shared" si="269"/>
        <v>0</v>
      </c>
      <c r="AK724" s="3">
        <f t="shared" si="270"/>
        <v>0</v>
      </c>
      <c r="AL724" s="3">
        <f t="shared" si="271"/>
        <v>0</v>
      </c>
      <c r="AM724" s="3">
        <f t="shared" si="272"/>
        <v>0</v>
      </c>
      <c r="AN724" s="3">
        <f t="shared" si="273"/>
        <v>0</v>
      </c>
    </row>
    <row r="725" spans="1:40" x14ac:dyDescent="0.25">
      <c r="A725" s="5" t="s">
        <v>1309</v>
      </c>
      <c r="B725" s="5" t="s">
        <v>1310</v>
      </c>
      <c r="C725" s="18">
        <v>36.8000108178</v>
      </c>
      <c r="D725" s="6">
        <v>36.251383819899999</v>
      </c>
      <c r="E725" s="6">
        <f t="shared" si="274"/>
        <v>-0.54862699790000136</v>
      </c>
      <c r="F725" s="21">
        <f t="shared" si="275"/>
        <v>-1.4908337951754974E-2</v>
      </c>
      <c r="G725" s="20">
        <v>48.634553137799998</v>
      </c>
      <c r="H725" s="20">
        <v>48.767156549900001</v>
      </c>
      <c r="I725" s="19">
        <v>101435.68562400001</v>
      </c>
      <c r="K725" s="22">
        <f t="shared" si="263"/>
        <v>0</v>
      </c>
      <c r="L725" s="22">
        <f t="shared" si="264"/>
        <v>0</v>
      </c>
      <c r="M725" s="22">
        <f t="shared" si="265"/>
        <v>0</v>
      </c>
      <c r="N725" s="22">
        <f t="shared" si="266"/>
        <v>0</v>
      </c>
      <c r="O725" s="22">
        <f t="shared" si="267"/>
        <v>-0.54862699790000136</v>
      </c>
      <c r="P725" s="22">
        <f t="shared" si="268"/>
        <v>0</v>
      </c>
      <c r="S725" s="3">
        <f t="shared" si="251"/>
        <v>0</v>
      </c>
      <c r="T725" s="3">
        <f t="shared" si="252"/>
        <v>0</v>
      </c>
      <c r="U725" s="3">
        <f t="shared" si="253"/>
        <v>0</v>
      </c>
      <c r="V725" s="3">
        <f t="shared" si="254"/>
        <v>0</v>
      </c>
      <c r="W725" s="3">
        <f t="shared" si="255"/>
        <v>36.8000108178</v>
      </c>
      <c r="X725" s="3">
        <f t="shared" si="256"/>
        <v>0</v>
      </c>
      <c r="AA725" s="3">
        <f t="shared" si="257"/>
        <v>0</v>
      </c>
      <c r="AB725" s="3">
        <f t="shared" si="258"/>
        <v>0</v>
      </c>
      <c r="AC725" s="3">
        <f t="shared" si="259"/>
        <v>0</v>
      </c>
      <c r="AD725" s="3">
        <f t="shared" si="260"/>
        <v>0</v>
      </c>
      <c r="AE725" s="3">
        <f t="shared" si="261"/>
        <v>36.251383819899999</v>
      </c>
      <c r="AF725" s="3">
        <f t="shared" si="262"/>
        <v>0</v>
      </c>
      <c r="AJ725" s="3">
        <f t="shared" si="269"/>
        <v>0</v>
      </c>
      <c r="AK725" s="3">
        <f t="shared" si="270"/>
        <v>0</v>
      </c>
      <c r="AL725" s="3">
        <f t="shared" si="271"/>
        <v>0</v>
      </c>
      <c r="AM725" s="3">
        <f t="shared" si="272"/>
        <v>0</v>
      </c>
      <c r="AN725" s="3">
        <f t="shared" si="273"/>
        <v>0</v>
      </c>
    </row>
    <row r="726" spans="1:40" x14ac:dyDescent="0.25">
      <c r="A726" s="5" t="s">
        <v>1311</v>
      </c>
      <c r="B726" s="5" t="s">
        <v>1312</v>
      </c>
      <c r="C726" s="18">
        <v>40.518780577100003</v>
      </c>
      <c r="D726" s="6">
        <v>52.231516427199999</v>
      </c>
      <c r="E726" s="6">
        <f t="shared" si="274"/>
        <v>11.712735850099996</v>
      </c>
      <c r="F726" s="21">
        <f t="shared" si="275"/>
        <v>0.28906930769579187</v>
      </c>
      <c r="G726" s="20">
        <v>47.776549289199998</v>
      </c>
      <c r="H726" s="20">
        <v>47.219124014999998</v>
      </c>
      <c r="I726" s="19">
        <v>98215.777951099997</v>
      </c>
      <c r="K726" s="22">
        <f t="shared" si="263"/>
        <v>0</v>
      </c>
      <c r="L726" s="22">
        <f t="shared" si="264"/>
        <v>0</v>
      </c>
      <c r="M726" s="22">
        <f t="shared" si="265"/>
        <v>0</v>
      </c>
      <c r="N726" s="22">
        <f t="shared" si="266"/>
        <v>11.712735850099996</v>
      </c>
      <c r="O726" s="22">
        <f t="shared" si="267"/>
        <v>0</v>
      </c>
      <c r="P726" s="22">
        <f t="shared" si="268"/>
        <v>0</v>
      </c>
      <c r="S726" s="3">
        <f t="shared" si="251"/>
        <v>0</v>
      </c>
      <c r="T726" s="3">
        <f t="shared" si="252"/>
        <v>0</v>
      </c>
      <c r="U726" s="3">
        <f t="shared" si="253"/>
        <v>0</v>
      </c>
      <c r="V726" s="3">
        <f t="shared" si="254"/>
        <v>40.518780577100003</v>
      </c>
      <c r="W726" s="3">
        <f t="shared" si="255"/>
        <v>0</v>
      </c>
      <c r="X726" s="3">
        <f t="shared" si="256"/>
        <v>0</v>
      </c>
      <c r="AA726" s="3">
        <f t="shared" si="257"/>
        <v>0</v>
      </c>
      <c r="AB726" s="3">
        <f t="shared" si="258"/>
        <v>0</v>
      </c>
      <c r="AC726" s="3">
        <f t="shared" si="259"/>
        <v>0</v>
      </c>
      <c r="AD726" s="3">
        <f t="shared" si="260"/>
        <v>52.231516427199999</v>
      </c>
      <c r="AE726" s="3">
        <f t="shared" si="261"/>
        <v>0</v>
      </c>
      <c r="AF726" s="3">
        <f t="shared" si="262"/>
        <v>0</v>
      </c>
      <c r="AJ726" s="3">
        <f t="shared" si="269"/>
        <v>0</v>
      </c>
      <c r="AK726" s="3">
        <f t="shared" si="270"/>
        <v>0</v>
      </c>
      <c r="AL726" s="3">
        <f t="shared" si="271"/>
        <v>0</v>
      </c>
      <c r="AM726" s="3">
        <f t="shared" si="272"/>
        <v>0</v>
      </c>
      <c r="AN726" s="3">
        <f t="shared" si="273"/>
        <v>0</v>
      </c>
    </row>
    <row r="727" spans="1:40" x14ac:dyDescent="0.25">
      <c r="A727" s="5" t="s">
        <v>1313</v>
      </c>
      <c r="B727" s="5" t="s">
        <v>1314</v>
      </c>
      <c r="C727" s="18">
        <v>182.121886456</v>
      </c>
      <c r="D727" s="6">
        <v>346.67385160800001</v>
      </c>
      <c r="E727" s="6">
        <f t="shared" si="274"/>
        <v>164.55196515200001</v>
      </c>
      <c r="F727" s="21">
        <f t="shared" si="275"/>
        <v>0.90352657966649808</v>
      </c>
      <c r="G727" s="20">
        <v>17.013298419000002</v>
      </c>
      <c r="H727" s="20">
        <v>15.243988767899999</v>
      </c>
      <c r="I727" s="19">
        <v>31707.496637200002</v>
      </c>
      <c r="K727" s="22">
        <f t="shared" si="263"/>
        <v>0</v>
      </c>
      <c r="L727" s="22">
        <f t="shared" si="264"/>
        <v>164.55196515200001</v>
      </c>
      <c r="M727" s="22">
        <f t="shared" si="265"/>
        <v>0</v>
      </c>
      <c r="N727" s="22">
        <f t="shared" si="266"/>
        <v>0</v>
      </c>
      <c r="O727" s="22">
        <f t="shared" si="267"/>
        <v>0</v>
      </c>
      <c r="P727" s="22">
        <f t="shared" si="268"/>
        <v>0</v>
      </c>
      <c r="S727" s="3">
        <f t="shared" si="251"/>
        <v>0</v>
      </c>
      <c r="T727" s="3">
        <f t="shared" si="252"/>
        <v>182.121886456</v>
      </c>
      <c r="U727" s="3">
        <f t="shared" si="253"/>
        <v>0</v>
      </c>
      <c r="V727" s="3">
        <f t="shared" si="254"/>
        <v>0</v>
      </c>
      <c r="W727" s="3">
        <f t="shared" si="255"/>
        <v>0</v>
      </c>
      <c r="X727" s="3">
        <f t="shared" si="256"/>
        <v>0</v>
      </c>
      <c r="AA727" s="3">
        <f t="shared" si="257"/>
        <v>0</v>
      </c>
      <c r="AB727" s="3">
        <f t="shared" si="258"/>
        <v>346.67385160800001</v>
      </c>
      <c r="AC727" s="3">
        <f t="shared" si="259"/>
        <v>0</v>
      </c>
      <c r="AD727" s="3">
        <f t="shared" si="260"/>
        <v>0</v>
      </c>
      <c r="AE727" s="3">
        <f t="shared" si="261"/>
        <v>0</v>
      </c>
      <c r="AF727" s="3">
        <f t="shared" si="262"/>
        <v>0</v>
      </c>
      <c r="AJ727" s="3">
        <f t="shared" si="269"/>
        <v>0</v>
      </c>
      <c r="AK727" s="3">
        <f t="shared" si="270"/>
        <v>164.55196515200001</v>
      </c>
      <c r="AL727" s="3">
        <f t="shared" si="271"/>
        <v>164.55196515200001</v>
      </c>
      <c r="AM727" s="3">
        <f t="shared" si="272"/>
        <v>164.55196515200001</v>
      </c>
      <c r="AN727" s="3">
        <f t="shared" si="273"/>
        <v>164.55196515200001</v>
      </c>
    </row>
    <row r="728" spans="1:40" x14ac:dyDescent="0.25">
      <c r="A728" s="5" t="s">
        <v>1315</v>
      </c>
      <c r="B728" s="5" t="s">
        <v>1316</v>
      </c>
      <c r="C728" s="18">
        <v>75.522982587399994</v>
      </c>
      <c r="D728" s="6">
        <v>85.716762380899993</v>
      </c>
      <c r="E728" s="6">
        <f t="shared" si="274"/>
        <v>10.193779793499999</v>
      </c>
      <c r="F728" s="21">
        <f t="shared" si="275"/>
        <v>0.13497586356183841</v>
      </c>
      <c r="G728" s="20">
        <v>21.224875619599999</v>
      </c>
      <c r="H728" s="20">
        <v>18.4563217806</v>
      </c>
      <c r="I728" s="19">
        <v>38389.149303600003</v>
      </c>
      <c r="K728" s="22">
        <f t="shared" si="263"/>
        <v>0</v>
      </c>
      <c r="L728" s="22">
        <f t="shared" si="264"/>
        <v>10.193779793499999</v>
      </c>
      <c r="M728" s="22">
        <f t="shared" si="265"/>
        <v>0</v>
      </c>
      <c r="N728" s="22">
        <f t="shared" si="266"/>
        <v>0</v>
      </c>
      <c r="O728" s="22">
        <f t="shared" si="267"/>
        <v>0</v>
      </c>
      <c r="P728" s="22">
        <f t="shared" si="268"/>
        <v>0</v>
      </c>
      <c r="S728" s="3">
        <f t="shared" si="251"/>
        <v>0</v>
      </c>
      <c r="T728" s="3">
        <f t="shared" si="252"/>
        <v>75.522982587399994</v>
      </c>
      <c r="U728" s="3">
        <f t="shared" si="253"/>
        <v>0</v>
      </c>
      <c r="V728" s="3">
        <f t="shared" si="254"/>
        <v>0</v>
      </c>
      <c r="W728" s="3">
        <f t="shared" si="255"/>
        <v>0</v>
      </c>
      <c r="X728" s="3">
        <f t="shared" si="256"/>
        <v>0</v>
      </c>
      <c r="AA728" s="3">
        <f t="shared" si="257"/>
        <v>0</v>
      </c>
      <c r="AB728" s="3">
        <f t="shared" si="258"/>
        <v>85.716762380899993</v>
      </c>
      <c r="AC728" s="3">
        <f t="shared" si="259"/>
        <v>0</v>
      </c>
      <c r="AD728" s="3">
        <f t="shared" si="260"/>
        <v>0</v>
      </c>
      <c r="AE728" s="3">
        <f t="shared" si="261"/>
        <v>0</v>
      </c>
      <c r="AF728" s="3">
        <f t="shared" si="262"/>
        <v>0</v>
      </c>
      <c r="AJ728" s="3">
        <f t="shared" si="269"/>
        <v>0</v>
      </c>
      <c r="AK728" s="3">
        <f t="shared" si="270"/>
        <v>10.193779793499999</v>
      </c>
      <c r="AL728" s="3">
        <f t="shared" si="271"/>
        <v>10.193779793499999</v>
      </c>
      <c r="AM728" s="3">
        <f t="shared" si="272"/>
        <v>0</v>
      </c>
      <c r="AN728" s="3">
        <f t="shared" si="273"/>
        <v>10.193779793499999</v>
      </c>
    </row>
    <row r="729" spans="1:40" x14ac:dyDescent="0.25">
      <c r="A729" s="5" t="s">
        <v>1317</v>
      </c>
      <c r="B729" s="5" t="s">
        <v>1318</v>
      </c>
      <c r="C729" s="18">
        <v>83.271721644199999</v>
      </c>
      <c r="D729" s="6">
        <v>69.288735283099996</v>
      </c>
      <c r="E729" s="6">
        <f t="shared" si="274"/>
        <v>-13.982986361100004</v>
      </c>
      <c r="F729" s="21">
        <f t="shared" si="275"/>
        <v>-0.16791998634117275</v>
      </c>
      <c r="G729" s="20">
        <v>14.8019707833</v>
      </c>
      <c r="H729" s="20">
        <v>14.21124753</v>
      </c>
      <c r="I729" s="19">
        <v>29559.394862500001</v>
      </c>
      <c r="K729" s="22">
        <f t="shared" si="263"/>
        <v>0</v>
      </c>
      <c r="L729" s="22">
        <f t="shared" si="264"/>
        <v>-13.982986361100004</v>
      </c>
      <c r="M729" s="22">
        <f t="shared" si="265"/>
        <v>0</v>
      </c>
      <c r="N729" s="22">
        <f t="shared" si="266"/>
        <v>0</v>
      </c>
      <c r="O729" s="22">
        <f t="shared" si="267"/>
        <v>0</v>
      </c>
      <c r="P729" s="22">
        <f t="shared" si="268"/>
        <v>0</v>
      </c>
      <c r="S729" s="3">
        <f t="shared" si="251"/>
        <v>0</v>
      </c>
      <c r="T729" s="3">
        <f t="shared" si="252"/>
        <v>83.271721644199999</v>
      </c>
      <c r="U729" s="3">
        <f t="shared" si="253"/>
        <v>0</v>
      </c>
      <c r="V729" s="3">
        <f t="shared" si="254"/>
        <v>0</v>
      </c>
      <c r="W729" s="3">
        <f t="shared" si="255"/>
        <v>0</v>
      </c>
      <c r="X729" s="3">
        <f t="shared" si="256"/>
        <v>0</v>
      </c>
      <c r="AA729" s="3">
        <f t="shared" si="257"/>
        <v>0</v>
      </c>
      <c r="AB729" s="3">
        <f t="shared" si="258"/>
        <v>69.288735283099996</v>
      </c>
      <c r="AC729" s="3">
        <f t="shared" si="259"/>
        <v>0</v>
      </c>
      <c r="AD729" s="3">
        <f t="shared" si="260"/>
        <v>0</v>
      </c>
      <c r="AE729" s="3">
        <f t="shared" si="261"/>
        <v>0</v>
      </c>
      <c r="AF729" s="3">
        <f t="shared" si="262"/>
        <v>0</v>
      </c>
      <c r="AJ729" s="3">
        <f t="shared" si="269"/>
        <v>0</v>
      </c>
      <c r="AK729" s="3">
        <f t="shared" si="270"/>
        <v>-13.982986361100004</v>
      </c>
      <c r="AL729" s="3">
        <f t="shared" si="271"/>
        <v>-13.982986361100004</v>
      </c>
      <c r="AM729" s="3">
        <f t="shared" si="272"/>
        <v>-13.982986361100004</v>
      </c>
      <c r="AN729" s="3">
        <f t="shared" si="273"/>
        <v>-13.982986361100004</v>
      </c>
    </row>
    <row r="730" spans="1:40" x14ac:dyDescent="0.25">
      <c r="A730" s="5" t="s">
        <v>1319</v>
      </c>
      <c r="B730" s="5" t="s">
        <v>1320</v>
      </c>
      <c r="C730" s="18">
        <v>98.802707950599995</v>
      </c>
      <c r="D730" s="6">
        <v>139.132079043</v>
      </c>
      <c r="E730" s="6">
        <f t="shared" si="274"/>
        <v>40.32937109240001</v>
      </c>
      <c r="F730" s="21">
        <f t="shared" si="275"/>
        <v>0.40818082751906098</v>
      </c>
      <c r="G730" s="20">
        <v>14.7760028981</v>
      </c>
      <c r="H730" s="20">
        <v>13.691639836</v>
      </c>
      <c r="I730" s="19">
        <v>28478.6108589</v>
      </c>
      <c r="K730" s="22">
        <f t="shared" si="263"/>
        <v>0</v>
      </c>
      <c r="L730" s="22">
        <f t="shared" si="264"/>
        <v>40.32937109240001</v>
      </c>
      <c r="M730" s="22">
        <f t="shared" si="265"/>
        <v>0</v>
      </c>
      <c r="N730" s="22">
        <f t="shared" si="266"/>
        <v>0</v>
      </c>
      <c r="O730" s="22">
        <f t="shared" si="267"/>
        <v>0</v>
      </c>
      <c r="P730" s="22">
        <f t="shared" si="268"/>
        <v>0</v>
      </c>
      <c r="S730" s="3">
        <f t="shared" si="251"/>
        <v>0</v>
      </c>
      <c r="T730" s="3">
        <f t="shared" si="252"/>
        <v>98.802707950599995</v>
      </c>
      <c r="U730" s="3">
        <f t="shared" si="253"/>
        <v>0</v>
      </c>
      <c r="V730" s="3">
        <f t="shared" si="254"/>
        <v>0</v>
      </c>
      <c r="W730" s="3">
        <f t="shared" si="255"/>
        <v>0</v>
      </c>
      <c r="X730" s="3">
        <f t="shared" si="256"/>
        <v>0</v>
      </c>
      <c r="AA730" s="3">
        <f t="shared" si="257"/>
        <v>0</v>
      </c>
      <c r="AB730" s="3">
        <f t="shared" si="258"/>
        <v>139.132079043</v>
      </c>
      <c r="AC730" s="3">
        <f t="shared" si="259"/>
        <v>0</v>
      </c>
      <c r="AD730" s="3">
        <f t="shared" si="260"/>
        <v>0</v>
      </c>
      <c r="AE730" s="3">
        <f t="shared" si="261"/>
        <v>0</v>
      </c>
      <c r="AF730" s="3">
        <f t="shared" si="262"/>
        <v>0</v>
      </c>
      <c r="AJ730" s="3">
        <f t="shared" si="269"/>
        <v>0</v>
      </c>
      <c r="AK730" s="3">
        <f t="shared" si="270"/>
        <v>40.32937109240001</v>
      </c>
      <c r="AL730" s="3">
        <f t="shared" si="271"/>
        <v>40.32937109240001</v>
      </c>
      <c r="AM730" s="3">
        <f t="shared" si="272"/>
        <v>40.32937109240001</v>
      </c>
      <c r="AN730" s="3">
        <f t="shared" si="273"/>
        <v>40.32937109240001</v>
      </c>
    </row>
    <row r="731" spans="1:40" x14ac:dyDescent="0.25">
      <c r="A731" s="5" t="s">
        <v>1321</v>
      </c>
      <c r="B731" s="5" t="s">
        <v>1322</v>
      </c>
      <c r="C731" s="18">
        <v>266.85461272100002</v>
      </c>
      <c r="D731" s="6">
        <v>374.46731954199998</v>
      </c>
      <c r="E731" s="6">
        <f t="shared" si="274"/>
        <v>107.61270682099996</v>
      </c>
      <c r="F731" s="21">
        <f t="shared" si="275"/>
        <v>0.40326343143826576</v>
      </c>
      <c r="G731" s="20">
        <v>15.6177453472</v>
      </c>
      <c r="H731" s="20">
        <v>14.349617456000001</v>
      </c>
      <c r="I731" s="19">
        <v>29847.2043085</v>
      </c>
      <c r="K731" s="22">
        <f t="shared" si="263"/>
        <v>0</v>
      </c>
      <c r="L731" s="22">
        <f t="shared" si="264"/>
        <v>107.61270682099996</v>
      </c>
      <c r="M731" s="22">
        <f t="shared" si="265"/>
        <v>0</v>
      </c>
      <c r="N731" s="22">
        <f t="shared" si="266"/>
        <v>0</v>
      </c>
      <c r="O731" s="22">
        <f t="shared" si="267"/>
        <v>0</v>
      </c>
      <c r="P731" s="22">
        <f t="shared" si="268"/>
        <v>0</v>
      </c>
      <c r="S731" s="3">
        <f t="shared" si="251"/>
        <v>0</v>
      </c>
      <c r="T731" s="3">
        <f t="shared" si="252"/>
        <v>266.85461272100002</v>
      </c>
      <c r="U731" s="3">
        <f t="shared" si="253"/>
        <v>0</v>
      </c>
      <c r="V731" s="3">
        <f t="shared" si="254"/>
        <v>0</v>
      </c>
      <c r="W731" s="3">
        <f t="shared" si="255"/>
        <v>0</v>
      </c>
      <c r="X731" s="3">
        <f t="shared" si="256"/>
        <v>0</v>
      </c>
      <c r="AA731" s="3">
        <f t="shared" si="257"/>
        <v>0</v>
      </c>
      <c r="AB731" s="3">
        <f t="shared" si="258"/>
        <v>374.46731954199998</v>
      </c>
      <c r="AC731" s="3">
        <f t="shared" si="259"/>
        <v>0</v>
      </c>
      <c r="AD731" s="3">
        <f t="shared" si="260"/>
        <v>0</v>
      </c>
      <c r="AE731" s="3">
        <f t="shared" si="261"/>
        <v>0</v>
      </c>
      <c r="AF731" s="3">
        <f t="shared" si="262"/>
        <v>0</v>
      </c>
      <c r="AJ731" s="3">
        <f t="shared" si="269"/>
        <v>0</v>
      </c>
      <c r="AK731" s="3">
        <f t="shared" si="270"/>
        <v>107.61270682099996</v>
      </c>
      <c r="AL731" s="3">
        <f t="shared" si="271"/>
        <v>107.61270682099996</v>
      </c>
      <c r="AM731" s="3">
        <f t="shared" si="272"/>
        <v>107.61270682099996</v>
      </c>
      <c r="AN731" s="3">
        <f t="shared" si="273"/>
        <v>107.61270682099996</v>
      </c>
    </row>
    <row r="732" spans="1:40" x14ac:dyDescent="0.25">
      <c r="A732" s="5" t="s">
        <v>1323</v>
      </c>
      <c r="B732" s="5" t="s">
        <v>1324</v>
      </c>
      <c r="C732" s="18">
        <v>43.206274228600002</v>
      </c>
      <c r="D732" s="6">
        <v>30.651410351599999</v>
      </c>
      <c r="E732" s="6">
        <f t="shared" si="274"/>
        <v>-12.554863877000003</v>
      </c>
      <c r="F732" s="21">
        <f t="shared" si="275"/>
        <v>-0.29057964615447968</v>
      </c>
      <c r="G732" s="20">
        <v>22.814695560699999</v>
      </c>
      <c r="H732" s="20">
        <v>22.328897117</v>
      </c>
      <c r="I732" s="19">
        <v>46444.106003399997</v>
      </c>
      <c r="K732" s="22">
        <f t="shared" si="263"/>
        <v>0</v>
      </c>
      <c r="L732" s="22">
        <f t="shared" si="264"/>
        <v>-12.554863877000003</v>
      </c>
      <c r="M732" s="22">
        <f t="shared" si="265"/>
        <v>0</v>
      </c>
      <c r="N732" s="22">
        <f t="shared" si="266"/>
        <v>0</v>
      </c>
      <c r="O732" s="22">
        <f t="shared" si="267"/>
        <v>0</v>
      </c>
      <c r="P732" s="22">
        <f t="shared" si="268"/>
        <v>0</v>
      </c>
      <c r="S732" s="3">
        <f t="shared" si="251"/>
        <v>0</v>
      </c>
      <c r="T732" s="3">
        <f t="shared" si="252"/>
        <v>43.206274228600002</v>
      </c>
      <c r="U732" s="3">
        <f t="shared" si="253"/>
        <v>0</v>
      </c>
      <c r="V732" s="3">
        <f t="shared" si="254"/>
        <v>0</v>
      </c>
      <c r="W732" s="3">
        <f t="shared" si="255"/>
        <v>0</v>
      </c>
      <c r="X732" s="3">
        <f t="shared" si="256"/>
        <v>0</v>
      </c>
      <c r="AA732" s="3">
        <f t="shared" si="257"/>
        <v>0</v>
      </c>
      <c r="AB732" s="3">
        <f t="shared" si="258"/>
        <v>30.651410351599999</v>
      </c>
      <c r="AC732" s="3">
        <f t="shared" si="259"/>
        <v>0</v>
      </c>
      <c r="AD732" s="3">
        <f t="shared" si="260"/>
        <v>0</v>
      </c>
      <c r="AE732" s="3">
        <f t="shared" si="261"/>
        <v>0</v>
      </c>
      <c r="AF732" s="3">
        <f t="shared" si="262"/>
        <v>0</v>
      </c>
      <c r="AJ732" s="3">
        <f t="shared" si="269"/>
        <v>0</v>
      </c>
      <c r="AK732" s="3">
        <f t="shared" si="270"/>
        <v>0</v>
      </c>
      <c r="AL732" s="3">
        <f t="shared" si="271"/>
        <v>-12.554863877000003</v>
      </c>
      <c r="AM732" s="3">
        <f t="shared" si="272"/>
        <v>0</v>
      </c>
      <c r="AN732" s="3">
        <f t="shared" si="273"/>
        <v>-12.554863877000003</v>
      </c>
    </row>
    <row r="733" spans="1:40" x14ac:dyDescent="0.25">
      <c r="A733" s="5" t="s">
        <v>1325</v>
      </c>
      <c r="B733" s="5" t="s">
        <v>1326</v>
      </c>
      <c r="C733" s="18">
        <v>228.75451543099999</v>
      </c>
      <c r="D733" s="6">
        <v>258.518805396</v>
      </c>
      <c r="E733" s="6">
        <f t="shared" si="274"/>
        <v>29.764289965000017</v>
      </c>
      <c r="F733" s="21">
        <f t="shared" si="275"/>
        <v>0.13011454619341895</v>
      </c>
      <c r="G733" s="20">
        <v>15.981948835600001</v>
      </c>
      <c r="H733" s="20">
        <v>14.347230589500001</v>
      </c>
      <c r="I733" s="19">
        <v>29842.2396262</v>
      </c>
      <c r="K733" s="22">
        <f t="shared" si="263"/>
        <v>0</v>
      </c>
      <c r="L733" s="22">
        <f t="shared" si="264"/>
        <v>29.764289965000017</v>
      </c>
      <c r="M733" s="22">
        <f t="shared" si="265"/>
        <v>0</v>
      </c>
      <c r="N733" s="22">
        <f t="shared" si="266"/>
        <v>0</v>
      </c>
      <c r="O733" s="22">
        <f t="shared" si="267"/>
        <v>0</v>
      </c>
      <c r="P733" s="22">
        <f t="shared" si="268"/>
        <v>0</v>
      </c>
      <c r="S733" s="3">
        <f t="shared" si="251"/>
        <v>0</v>
      </c>
      <c r="T733" s="3">
        <f t="shared" si="252"/>
        <v>228.75451543099999</v>
      </c>
      <c r="U733" s="3">
        <f t="shared" si="253"/>
        <v>0</v>
      </c>
      <c r="V733" s="3">
        <f t="shared" si="254"/>
        <v>0</v>
      </c>
      <c r="W733" s="3">
        <f t="shared" si="255"/>
        <v>0</v>
      </c>
      <c r="X733" s="3">
        <f t="shared" si="256"/>
        <v>0</v>
      </c>
      <c r="AA733" s="3">
        <f t="shared" si="257"/>
        <v>0</v>
      </c>
      <c r="AB733" s="3">
        <f t="shared" si="258"/>
        <v>258.518805396</v>
      </c>
      <c r="AC733" s="3">
        <f t="shared" si="259"/>
        <v>0</v>
      </c>
      <c r="AD733" s="3">
        <f t="shared" si="260"/>
        <v>0</v>
      </c>
      <c r="AE733" s="3">
        <f t="shared" si="261"/>
        <v>0</v>
      </c>
      <c r="AF733" s="3">
        <f t="shared" si="262"/>
        <v>0</v>
      </c>
      <c r="AJ733" s="3">
        <f t="shared" si="269"/>
        <v>0</v>
      </c>
      <c r="AK733" s="3">
        <f t="shared" si="270"/>
        <v>29.764289965000017</v>
      </c>
      <c r="AL733" s="3">
        <f t="shared" si="271"/>
        <v>29.764289965000017</v>
      </c>
      <c r="AM733" s="3">
        <f t="shared" si="272"/>
        <v>29.764289965000017</v>
      </c>
      <c r="AN733" s="3">
        <f t="shared" si="273"/>
        <v>29.764289965000017</v>
      </c>
    </row>
    <row r="734" spans="1:40" x14ac:dyDescent="0.25">
      <c r="A734" s="5" t="s">
        <v>1327</v>
      </c>
      <c r="B734" s="5" t="s">
        <v>1328</v>
      </c>
      <c r="C734" s="18">
        <v>373.38466832500001</v>
      </c>
      <c r="D734" s="6">
        <v>452.60531635900003</v>
      </c>
      <c r="E734" s="6">
        <f t="shared" si="274"/>
        <v>79.220648034000021</v>
      </c>
      <c r="F734" s="21">
        <f t="shared" si="275"/>
        <v>0.21216899019818644</v>
      </c>
      <c r="G734" s="20">
        <v>14.349731154200001</v>
      </c>
      <c r="H734" s="20">
        <v>13.9958581901</v>
      </c>
      <c r="I734" s="19">
        <v>29111.3850355</v>
      </c>
      <c r="K734" s="22">
        <f t="shared" si="263"/>
        <v>0</v>
      </c>
      <c r="L734" s="22">
        <f t="shared" si="264"/>
        <v>79.220648034000021</v>
      </c>
      <c r="M734" s="22">
        <f t="shared" si="265"/>
        <v>0</v>
      </c>
      <c r="N734" s="22">
        <f t="shared" si="266"/>
        <v>0</v>
      </c>
      <c r="O734" s="22">
        <f t="shared" si="267"/>
        <v>0</v>
      </c>
      <c r="P734" s="22">
        <f t="shared" si="268"/>
        <v>0</v>
      </c>
      <c r="S734" s="3">
        <f t="shared" si="251"/>
        <v>0</v>
      </c>
      <c r="T734" s="3">
        <f t="shared" si="252"/>
        <v>373.38466832500001</v>
      </c>
      <c r="U734" s="3">
        <f t="shared" si="253"/>
        <v>0</v>
      </c>
      <c r="V734" s="3">
        <f t="shared" si="254"/>
        <v>0</v>
      </c>
      <c r="W734" s="3">
        <f t="shared" si="255"/>
        <v>0</v>
      </c>
      <c r="X734" s="3">
        <f t="shared" si="256"/>
        <v>0</v>
      </c>
      <c r="AA734" s="3">
        <f t="shared" si="257"/>
        <v>0</v>
      </c>
      <c r="AB734" s="3">
        <f t="shared" si="258"/>
        <v>452.60531635900003</v>
      </c>
      <c r="AC734" s="3">
        <f t="shared" si="259"/>
        <v>0</v>
      </c>
      <c r="AD734" s="3">
        <f t="shared" si="260"/>
        <v>0</v>
      </c>
      <c r="AE734" s="3">
        <f t="shared" si="261"/>
        <v>0</v>
      </c>
      <c r="AF734" s="3">
        <f t="shared" si="262"/>
        <v>0</v>
      </c>
      <c r="AJ734" s="3">
        <f t="shared" si="269"/>
        <v>0</v>
      </c>
      <c r="AK734" s="3">
        <f t="shared" si="270"/>
        <v>79.220648034000021</v>
      </c>
      <c r="AL734" s="3">
        <f t="shared" si="271"/>
        <v>79.220648034000021</v>
      </c>
      <c r="AM734" s="3">
        <f t="shared" si="272"/>
        <v>79.220648034000021</v>
      </c>
      <c r="AN734" s="3">
        <f t="shared" si="273"/>
        <v>79.220648034000021</v>
      </c>
    </row>
    <row r="735" spans="1:40" x14ac:dyDescent="0.25">
      <c r="A735" s="5" t="s">
        <v>1329</v>
      </c>
      <c r="B735" s="5" t="s">
        <v>1330</v>
      </c>
      <c r="C735" s="18">
        <v>88.209940439999997</v>
      </c>
      <c r="D735" s="6">
        <v>94.270494675099997</v>
      </c>
      <c r="E735" s="6">
        <f t="shared" si="274"/>
        <v>6.0605542350999997</v>
      </c>
      <c r="F735" s="21">
        <f t="shared" si="275"/>
        <v>6.8706023435333358E-2</v>
      </c>
      <c r="G735" s="20">
        <v>24.2747860146</v>
      </c>
      <c r="H735" s="20">
        <v>23.264960509600002</v>
      </c>
      <c r="I735" s="19">
        <v>48391.117859999998</v>
      </c>
      <c r="K735" s="22">
        <f t="shared" si="263"/>
        <v>0</v>
      </c>
      <c r="L735" s="22">
        <f t="shared" si="264"/>
        <v>6.0605542350999997</v>
      </c>
      <c r="M735" s="22">
        <f t="shared" si="265"/>
        <v>0</v>
      </c>
      <c r="N735" s="22">
        <f t="shared" si="266"/>
        <v>0</v>
      </c>
      <c r="O735" s="22">
        <f t="shared" si="267"/>
        <v>0</v>
      </c>
      <c r="P735" s="22">
        <f t="shared" si="268"/>
        <v>0</v>
      </c>
      <c r="S735" s="3">
        <f t="shared" si="251"/>
        <v>0</v>
      </c>
      <c r="T735" s="3">
        <f t="shared" si="252"/>
        <v>88.209940439999997</v>
      </c>
      <c r="U735" s="3">
        <f t="shared" si="253"/>
        <v>0</v>
      </c>
      <c r="V735" s="3">
        <f t="shared" si="254"/>
        <v>0</v>
      </c>
      <c r="W735" s="3">
        <f t="shared" si="255"/>
        <v>0</v>
      </c>
      <c r="X735" s="3">
        <f t="shared" si="256"/>
        <v>0</v>
      </c>
      <c r="AA735" s="3">
        <f t="shared" si="257"/>
        <v>0</v>
      </c>
      <c r="AB735" s="3">
        <f t="shared" si="258"/>
        <v>94.270494675099997</v>
      </c>
      <c r="AC735" s="3">
        <f t="shared" si="259"/>
        <v>0</v>
      </c>
      <c r="AD735" s="3">
        <f t="shared" si="260"/>
        <v>0</v>
      </c>
      <c r="AE735" s="3">
        <f t="shared" si="261"/>
        <v>0</v>
      </c>
      <c r="AF735" s="3">
        <f t="shared" si="262"/>
        <v>0</v>
      </c>
      <c r="AJ735" s="3">
        <f t="shared" si="269"/>
        <v>0</v>
      </c>
      <c r="AK735" s="3">
        <f t="shared" si="270"/>
        <v>0</v>
      </c>
      <c r="AL735" s="3">
        <f t="shared" si="271"/>
        <v>6.0605542350999997</v>
      </c>
      <c r="AM735" s="3">
        <f t="shared" si="272"/>
        <v>0</v>
      </c>
      <c r="AN735" s="3">
        <f t="shared" si="273"/>
        <v>6.0605542350999997</v>
      </c>
    </row>
    <row r="736" spans="1:40" x14ac:dyDescent="0.25">
      <c r="A736" s="5" t="s">
        <v>1331</v>
      </c>
      <c r="B736" s="5" t="s">
        <v>1332</v>
      </c>
      <c r="C736" s="18">
        <v>3168.3765419299998</v>
      </c>
      <c r="D736" s="6">
        <v>4129.7723222499999</v>
      </c>
      <c r="E736" s="6">
        <f t="shared" si="274"/>
        <v>961.39578032000009</v>
      </c>
      <c r="F736" s="21">
        <f t="shared" si="275"/>
        <v>0.30343482461663818</v>
      </c>
      <c r="G736" s="20">
        <v>20.0530555544</v>
      </c>
      <c r="H736" s="20">
        <v>18.1324627648</v>
      </c>
      <c r="I736" s="19">
        <v>37715.522550900001</v>
      </c>
      <c r="K736" s="22">
        <f t="shared" si="263"/>
        <v>0</v>
      </c>
      <c r="L736" s="22">
        <f t="shared" si="264"/>
        <v>961.39578032000009</v>
      </c>
      <c r="M736" s="22">
        <f t="shared" si="265"/>
        <v>0</v>
      </c>
      <c r="N736" s="22">
        <f t="shared" si="266"/>
        <v>0</v>
      </c>
      <c r="O736" s="22">
        <f t="shared" si="267"/>
        <v>0</v>
      </c>
      <c r="P736" s="22">
        <f t="shared" si="268"/>
        <v>0</v>
      </c>
      <c r="S736" s="3">
        <f t="shared" si="251"/>
        <v>0</v>
      </c>
      <c r="T736" s="3">
        <f t="shared" si="252"/>
        <v>3168.3765419299998</v>
      </c>
      <c r="U736" s="3">
        <f t="shared" si="253"/>
        <v>0</v>
      </c>
      <c r="V736" s="3">
        <f t="shared" si="254"/>
        <v>0</v>
      </c>
      <c r="W736" s="3">
        <f t="shared" si="255"/>
        <v>0</v>
      </c>
      <c r="X736" s="3">
        <f t="shared" si="256"/>
        <v>0</v>
      </c>
      <c r="AA736" s="3">
        <f t="shared" si="257"/>
        <v>0</v>
      </c>
      <c r="AB736" s="3">
        <f t="shared" si="258"/>
        <v>4129.7723222499999</v>
      </c>
      <c r="AC736" s="3">
        <f t="shared" si="259"/>
        <v>0</v>
      </c>
      <c r="AD736" s="3">
        <f t="shared" si="260"/>
        <v>0</v>
      </c>
      <c r="AE736" s="3">
        <f t="shared" si="261"/>
        <v>0</v>
      </c>
      <c r="AF736" s="3">
        <f t="shared" si="262"/>
        <v>0</v>
      </c>
      <c r="AJ736" s="3">
        <f t="shared" si="269"/>
        <v>0</v>
      </c>
      <c r="AK736" s="3">
        <f t="shared" si="270"/>
        <v>961.39578032000009</v>
      </c>
      <c r="AL736" s="3">
        <f t="shared" si="271"/>
        <v>961.39578032000009</v>
      </c>
      <c r="AM736" s="3">
        <f t="shared" si="272"/>
        <v>0</v>
      </c>
      <c r="AN736" s="3">
        <f t="shared" si="273"/>
        <v>961.39578032000009</v>
      </c>
    </row>
    <row r="737" spans="1:40" x14ac:dyDescent="0.25">
      <c r="A737" s="5" t="s">
        <v>1333</v>
      </c>
      <c r="B737" s="5" t="s">
        <v>1334</v>
      </c>
      <c r="C737" s="18">
        <v>394.38736876500002</v>
      </c>
      <c r="D737" s="6">
        <v>439.85562798199999</v>
      </c>
      <c r="E737" s="6">
        <f t="shared" si="274"/>
        <v>45.468259216999968</v>
      </c>
      <c r="F737" s="21">
        <f t="shared" si="275"/>
        <v>0.11528832517983791</v>
      </c>
      <c r="G737" s="20">
        <v>21.537223091800001</v>
      </c>
      <c r="H737" s="20">
        <v>17.584928756899998</v>
      </c>
      <c r="I737" s="19">
        <v>36576.651814299999</v>
      </c>
      <c r="K737" s="22">
        <f t="shared" si="263"/>
        <v>0</v>
      </c>
      <c r="L737" s="22">
        <f t="shared" si="264"/>
        <v>45.468259216999968</v>
      </c>
      <c r="M737" s="22">
        <f t="shared" si="265"/>
        <v>0</v>
      </c>
      <c r="N737" s="22">
        <f t="shared" si="266"/>
        <v>0</v>
      </c>
      <c r="O737" s="22">
        <f t="shared" si="267"/>
        <v>0</v>
      </c>
      <c r="P737" s="22">
        <f t="shared" si="268"/>
        <v>0</v>
      </c>
      <c r="S737" s="3">
        <f t="shared" si="251"/>
        <v>0</v>
      </c>
      <c r="T737" s="3">
        <f t="shared" si="252"/>
        <v>394.38736876500002</v>
      </c>
      <c r="U737" s="3">
        <f t="shared" si="253"/>
        <v>0</v>
      </c>
      <c r="V737" s="3">
        <f t="shared" si="254"/>
        <v>0</v>
      </c>
      <c r="W737" s="3">
        <f t="shared" si="255"/>
        <v>0</v>
      </c>
      <c r="X737" s="3">
        <f t="shared" si="256"/>
        <v>0</v>
      </c>
      <c r="AA737" s="3">
        <f t="shared" si="257"/>
        <v>0</v>
      </c>
      <c r="AB737" s="3">
        <f t="shared" si="258"/>
        <v>439.85562798199999</v>
      </c>
      <c r="AC737" s="3">
        <f t="shared" si="259"/>
        <v>0</v>
      </c>
      <c r="AD737" s="3">
        <f t="shared" si="260"/>
        <v>0</v>
      </c>
      <c r="AE737" s="3">
        <f t="shared" si="261"/>
        <v>0</v>
      </c>
      <c r="AF737" s="3">
        <f t="shared" si="262"/>
        <v>0</v>
      </c>
      <c r="AJ737" s="3">
        <f t="shared" si="269"/>
        <v>0</v>
      </c>
      <c r="AK737" s="3">
        <f t="shared" si="270"/>
        <v>45.468259216999968</v>
      </c>
      <c r="AL737" s="3">
        <f t="shared" si="271"/>
        <v>45.468259216999968</v>
      </c>
      <c r="AM737" s="3">
        <f t="shared" si="272"/>
        <v>0</v>
      </c>
      <c r="AN737" s="3">
        <f t="shared" si="273"/>
        <v>45.468259216999968</v>
      </c>
    </row>
    <row r="738" spans="1:40" x14ac:dyDescent="0.25">
      <c r="A738" s="5" t="s">
        <v>1335</v>
      </c>
      <c r="B738" s="5" t="s">
        <v>1336</v>
      </c>
      <c r="C738" s="18">
        <v>205.00661823999999</v>
      </c>
      <c r="D738" s="6">
        <v>232.322232474</v>
      </c>
      <c r="E738" s="6">
        <f t="shared" si="274"/>
        <v>27.315614234000009</v>
      </c>
      <c r="F738" s="21">
        <f t="shared" si="275"/>
        <v>0.13324259708543548</v>
      </c>
      <c r="G738" s="20">
        <v>17.663637980499999</v>
      </c>
      <c r="H738" s="20">
        <v>14.197890489800001</v>
      </c>
      <c r="I738" s="19">
        <v>29531.612218800001</v>
      </c>
      <c r="K738" s="22">
        <f t="shared" si="263"/>
        <v>0</v>
      </c>
      <c r="L738" s="22">
        <f t="shared" si="264"/>
        <v>27.315614234000009</v>
      </c>
      <c r="M738" s="22">
        <f t="shared" si="265"/>
        <v>0</v>
      </c>
      <c r="N738" s="22">
        <f t="shared" si="266"/>
        <v>0</v>
      </c>
      <c r="O738" s="22">
        <f t="shared" si="267"/>
        <v>0</v>
      </c>
      <c r="P738" s="22">
        <f t="shared" si="268"/>
        <v>0</v>
      </c>
      <c r="S738" s="3">
        <f t="shared" ref="S738:S801" si="276">IF($I738&lt;25000,$C738,0)</f>
        <v>0</v>
      </c>
      <c r="T738" s="3">
        <f t="shared" ref="T738:T801" si="277">IF(AND(25000&lt;I738, I738&lt;50000),C738,0)</f>
        <v>205.00661823999999</v>
      </c>
      <c r="U738" s="3">
        <f t="shared" ref="U738:U801" si="278">IF(AND(50000&lt;I738,I738&lt;75000),C738,0)</f>
        <v>0</v>
      </c>
      <c r="V738" s="3">
        <f t="shared" ref="V738:V801" si="279">IF(AND(75000&lt;I738,I738&lt;100000),C738,0)</f>
        <v>0</v>
      </c>
      <c r="W738" s="3">
        <f t="shared" ref="W738:W801" si="280">IF(AND(100000&lt;I738,I738&lt;125000),C738,0)</f>
        <v>0</v>
      </c>
      <c r="X738" s="3">
        <f t="shared" ref="X738:X801" si="281">IF(I738&gt;125000,C738,0)</f>
        <v>0</v>
      </c>
      <c r="AA738" s="3">
        <f t="shared" ref="AA738:AA801" si="282">IF($I738&lt;25000,$D738,0)</f>
        <v>0</v>
      </c>
      <c r="AB738" s="3">
        <f t="shared" ref="AB738:AB801" si="283">IF(AND(25000&lt;I738, I738&lt;50000),D738,0)</f>
        <v>232.322232474</v>
      </c>
      <c r="AC738" s="3">
        <f t="shared" ref="AC738:AC801" si="284">IF(AND(50000&lt;I738,I738&lt;75000),D738,0)</f>
        <v>0</v>
      </c>
      <c r="AD738" s="3">
        <f t="shared" ref="AD738:AD801" si="285">IF(AND(75000&lt;I738,I738&lt;100000),D738,0)</f>
        <v>0</v>
      </c>
      <c r="AE738" s="3">
        <f t="shared" ref="AE738:AE801" si="286">IF(AND(100000&lt;I738,I738&lt;125000),D738,0)</f>
        <v>0</v>
      </c>
      <c r="AF738" s="3">
        <f t="shared" ref="AF738:AF801" si="287">IF(I738&gt;125000,D738,0)</f>
        <v>0</v>
      </c>
      <c r="AJ738" s="3">
        <f t="shared" si="269"/>
        <v>0</v>
      </c>
      <c r="AK738" s="3">
        <f t="shared" si="270"/>
        <v>27.315614234000009</v>
      </c>
      <c r="AL738" s="3">
        <f t="shared" si="271"/>
        <v>27.315614234000009</v>
      </c>
      <c r="AM738" s="3">
        <f t="shared" si="272"/>
        <v>27.315614234000009</v>
      </c>
      <c r="AN738" s="3">
        <f t="shared" si="273"/>
        <v>27.315614234000009</v>
      </c>
    </row>
    <row r="739" spans="1:40" x14ac:dyDescent="0.25">
      <c r="A739" s="5" t="s">
        <v>1337</v>
      </c>
      <c r="B739" s="5" t="s">
        <v>1338</v>
      </c>
      <c r="C739" s="18">
        <v>116.864461439</v>
      </c>
      <c r="D739" s="6">
        <v>179.60089375999999</v>
      </c>
      <c r="E739" s="6">
        <f t="shared" si="274"/>
        <v>62.736432320999995</v>
      </c>
      <c r="F739" s="21">
        <f t="shared" si="275"/>
        <v>0.53683071438913588</v>
      </c>
      <c r="G739" s="20">
        <v>17.191024878899999</v>
      </c>
      <c r="H739" s="20">
        <v>17.584639454600001</v>
      </c>
      <c r="I739" s="19">
        <v>36576.0500655</v>
      </c>
      <c r="K739" s="22">
        <f t="shared" ref="K739:K802" si="288">IF(I739&lt;26999.99,E739,0)</f>
        <v>0</v>
      </c>
      <c r="L739" s="22">
        <f t="shared" ref="L739:L802" si="289">IF(AND(27000&lt;I739, I739&lt;50000),E739,0)</f>
        <v>62.736432320999995</v>
      </c>
      <c r="M739" s="22">
        <f t="shared" ref="M739:M802" si="290">IF(AND(50000&lt;I739,I739&lt;75000),E739,0)</f>
        <v>0</v>
      </c>
      <c r="N739" s="22">
        <f t="shared" ref="N739:N802" si="291">IF(AND(75000&lt;I739,I739&lt;100000),E739,0)</f>
        <v>0</v>
      </c>
      <c r="O739" s="22">
        <f t="shared" ref="O739:O802" si="292">IF(AND(100000&lt;I739,I739&lt;125000),E739,0)</f>
        <v>0</v>
      </c>
      <c r="P739" s="22">
        <f t="shared" ref="P739:P802" si="293">IF(AND(125000 &lt; I739),E739,0)</f>
        <v>0</v>
      </c>
      <c r="S739" s="3">
        <f t="shared" si="276"/>
        <v>0</v>
      </c>
      <c r="T739" s="3">
        <f t="shared" si="277"/>
        <v>116.864461439</v>
      </c>
      <c r="U739" s="3">
        <f t="shared" si="278"/>
        <v>0</v>
      </c>
      <c r="V739" s="3">
        <f t="shared" si="279"/>
        <v>0</v>
      </c>
      <c r="W739" s="3">
        <f t="shared" si="280"/>
        <v>0</v>
      </c>
      <c r="X739" s="3">
        <f t="shared" si="281"/>
        <v>0</v>
      </c>
      <c r="AA739" s="3">
        <f t="shared" si="282"/>
        <v>0</v>
      </c>
      <c r="AB739" s="3">
        <f t="shared" si="283"/>
        <v>179.60089375999999</v>
      </c>
      <c r="AC739" s="3">
        <f t="shared" si="284"/>
        <v>0</v>
      </c>
      <c r="AD739" s="3">
        <f t="shared" si="285"/>
        <v>0</v>
      </c>
      <c r="AE739" s="3">
        <f t="shared" si="286"/>
        <v>0</v>
      </c>
      <c r="AF739" s="3">
        <f t="shared" si="287"/>
        <v>0</v>
      </c>
      <c r="AJ739" s="3">
        <f t="shared" ref="AJ739:AJ802" si="294">IF(I739&lt;27038,E739,0)</f>
        <v>0</v>
      </c>
      <c r="AK739" s="3">
        <f t="shared" ref="AK739:AK802" si="295">IF(I739&lt;42556,E739,0)</f>
        <v>62.736432320999995</v>
      </c>
      <c r="AL739" s="3">
        <f t="shared" ref="AL739:AL802" si="296">IF(I739&lt;57937,E739,0)</f>
        <v>62.736432320999995</v>
      </c>
      <c r="AM739" s="3">
        <f t="shared" ref="AM739:AM802" si="297">IF(I739&lt;34962,E739,0)</f>
        <v>0</v>
      </c>
      <c r="AN739" s="3">
        <f t="shared" ref="AN739:AN802" si="298">IF(I739&lt;50824,E739,0)</f>
        <v>62.736432320999995</v>
      </c>
    </row>
    <row r="740" spans="1:40" x14ac:dyDescent="0.25">
      <c r="A740" s="5" t="s">
        <v>1339</v>
      </c>
      <c r="B740" s="5" t="s">
        <v>1340</v>
      </c>
      <c r="C740" s="18">
        <v>277.63786660199997</v>
      </c>
      <c r="D740" s="6">
        <v>329.38658180599998</v>
      </c>
      <c r="E740" s="6">
        <f t="shared" si="274"/>
        <v>51.748715204000007</v>
      </c>
      <c r="F740" s="21">
        <f t="shared" si="275"/>
        <v>0.18638925531790998</v>
      </c>
      <c r="G740" s="20">
        <v>13.9019559814</v>
      </c>
      <c r="H740" s="20">
        <v>13.8507999226</v>
      </c>
      <c r="I740" s="19">
        <v>28809.663839000001</v>
      </c>
      <c r="K740" s="22">
        <f t="shared" si="288"/>
        <v>0</v>
      </c>
      <c r="L740" s="22">
        <f t="shared" si="289"/>
        <v>51.748715204000007</v>
      </c>
      <c r="M740" s="22">
        <f t="shared" si="290"/>
        <v>0</v>
      </c>
      <c r="N740" s="22">
        <f t="shared" si="291"/>
        <v>0</v>
      </c>
      <c r="O740" s="22">
        <f t="shared" si="292"/>
        <v>0</v>
      </c>
      <c r="P740" s="22">
        <f t="shared" si="293"/>
        <v>0</v>
      </c>
      <c r="S740" s="3">
        <f t="shared" si="276"/>
        <v>0</v>
      </c>
      <c r="T740" s="3">
        <f t="shared" si="277"/>
        <v>277.63786660199997</v>
      </c>
      <c r="U740" s="3">
        <f t="shared" si="278"/>
        <v>0</v>
      </c>
      <c r="V740" s="3">
        <f t="shared" si="279"/>
        <v>0</v>
      </c>
      <c r="W740" s="3">
        <f t="shared" si="280"/>
        <v>0</v>
      </c>
      <c r="X740" s="3">
        <f t="shared" si="281"/>
        <v>0</v>
      </c>
      <c r="AA740" s="3">
        <f t="shared" si="282"/>
        <v>0</v>
      </c>
      <c r="AB740" s="3">
        <f t="shared" si="283"/>
        <v>329.38658180599998</v>
      </c>
      <c r="AC740" s="3">
        <f t="shared" si="284"/>
        <v>0</v>
      </c>
      <c r="AD740" s="3">
        <f t="shared" si="285"/>
        <v>0</v>
      </c>
      <c r="AE740" s="3">
        <f t="shared" si="286"/>
        <v>0</v>
      </c>
      <c r="AF740" s="3">
        <f t="shared" si="287"/>
        <v>0</v>
      </c>
      <c r="AJ740" s="3">
        <f t="shared" si="294"/>
        <v>0</v>
      </c>
      <c r="AK740" s="3">
        <f t="shared" si="295"/>
        <v>51.748715204000007</v>
      </c>
      <c r="AL740" s="3">
        <f t="shared" si="296"/>
        <v>51.748715204000007</v>
      </c>
      <c r="AM740" s="3">
        <f t="shared" si="297"/>
        <v>51.748715204000007</v>
      </c>
      <c r="AN740" s="3">
        <f t="shared" si="298"/>
        <v>51.748715204000007</v>
      </c>
    </row>
    <row r="741" spans="1:40" x14ac:dyDescent="0.25">
      <c r="A741" s="5" t="s">
        <v>1341</v>
      </c>
      <c r="B741" s="5" t="s">
        <v>1342</v>
      </c>
      <c r="C741" s="18">
        <v>962.72541481200005</v>
      </c>
      <c r="D741" s="6">
        <v>1383.53858457</v>
      </c>
      <c r="E741" s="6">
        <f t="shared" ref="E741:E804" si="299">(D741-C741)</f>
        <v>420.81316975799996</v>
      </c>
      <c r="F741" s="21">
        <f t="shared" ref="F741:F804" si="300">E741/C741</f>
        <v>0.43710611902790153</v>
      </c>
      <c r="G741" s="20">
        <v>13.8523521327</v>
      </c>
      <c r="H741" s="20">
        <v>13.3884621878</v>
      </c>
      <c r="I741" s="19">
        <v>27848.0013506</v>
      </c>
      <c r="K741" s="22">
        <f t="shared" si="288"/>
        <v>0</v>
      </c>
      <c r="L741" s="22">
        <f t="shared" si="289"/>
        <v>420.81316975799996</v>
      </c>
      <c r="M741" s="22">
        <f t="shared" si="290"/>
        <v>0</v>
      </c>
      <c r="N741" s="22">
        <f t="shared" si="291"/>
        <v>0</v>
      </c>
      <c r="O741" s="22">
        <f t="shared" si="292"/>
        <v>0</v>
      </c>
      <c r="P741" s="22">
        <f t="shared" si="293"/>
        <v>0</v>
      </c>
      <c r="S741" s="3">
        <f t="shared" si="276"/>
        <v>0</v>
      </c>
      <c r="T741" s="3">
        <f t="shared" si="277"/>
        <v>962.72541481200005</v>
      </c>
      <c r="U741" s="3">
        <f t="shared" si="278"/>
        <v>0</v>
      </c>
      <c r="V741" s="3">
        <f t="shared" si="279"/>
        <v>0</v>
      </c>
      <c r="W741" s="3">
        <f t="shared" si="280"/>
        <v>0</v>
      </c>
      <c r="X741" s="3">
        <f t="shared" si="281"/>
        <v>0</v>
      </c>
      <c r="AA741" s="3">
        <f t="shared" si="282"/>
        <v>0</v>
      </c>
      <c r="AB741" s="3">
        <f t="shared" si="283"/>
        <v>1383.53858457</v>
      </c>
      <c r="AC741" s="3">
        <f t="shared" si="284"/>
        <v>0</v>
      </c>
      <c r="AD741" s="3">
        <f t="shared" si="285"/>
        <v>0</v>
      </c>
      <c r="AE741" s="3">
        <f t="shared" si="286"/>
        <v>0</v>
      </c>
      <c r="AF741" s="3">
        <f t="shared" si="287"/>
        <v>0</v>
      </c>
      <c r="AJ741" s="3">
        <f t="shared" si="294"/>
        <v>0</v>
      </c>
      <c r="AK741" s="3">
        <f t="shared" si="295"/>
        <v>420.81316975799996</v>
      </c>
      <c r="AL741" s="3">
        <f t="shared" si="296"/>
        <v>420.81316975799996</v>
      </c>
      <c r="AM741" s="3">
        <f t="shared" si="297"/>
        <v>420.81316975799996</v>
      </c>
      <c r="AN741" s="3">
        <f t="shared" si="298"/>
        <v>420.81316975799996</v>
      </c>
    </row>
    <row r="742" spans="1:40" x14ac:dyDescent="0.25">
      <c r="A742" s="5" t="s">
        <v>1343</v>
      </c>
      <c r="B742" s="5" t="s">
        <v>1344</v>
      </c>
      <c r="C742" s="18">
        <v>346.954998488</v>
      </c>
      <c r="D742" s="6">
        <v>367.86442576500002</v>
      </c>
      <c r="E742" s="6">
        <f t="shared" si="299"/>
        <v>20.90942727700002</v>
      </c>
      <c r="F742" s="21">
        <f t="shared" si="300"/>
        <v>6.0265531172980655E-2</v>
      </c>
      <c r="G742" s="20">
        <v>14.725996373499999</v>
      </c>
      <c r="H742" s="20">
        <v>14.4532381586</v>
      </c>
      <c r="I742" s="19">
        <v>30062.735369800001</v>
      </c>
      <c r="K742" s="22">
        <f t="shared" si="288"/>
        <v>0</v>
      </c>
      <c r="L742" s="22">
        <f t="shared" si="289"/>
        <v>20.90942727700002</v>
      </c>
      <c r="M742" s="22">
        <f t="shared" si="290"/>
        <v>0</v>
      </c>
      <c r="N742" s="22">
        <f t="shared" si="291"/>
        <v>0</v>
      </c>
      <c r="O742" s="22">
        <f t="shared" si="292"/>
        <v>0</v>
      </c>
      <c r="P742" s="22">
        <f t="shared" si="293"/>
        <v>0</v>
      </c>
      <c r="S742" s="3">
        <f t="shared" si="276"/>
        <v>0</v>
      </c>
      <c r="T742" s="3">
        <f t="shared" si="277"/>
        <v>346.954998488</v>
      </c>
      <c r="U742" s="3">
        <f t="shared" si="278"/>
        <v>0</v>
      </c>
      <c r="V742" s="3">
        <f t="shared" si="279"/>
        <v>0</v>
      </c>
      <c r="W742" s="3">
        <f t="shared" si="280"/>
        <v>0</v>
      </c>
      <c r="X742" s="3">
        <f t="shared" si="281"/>
        <v>0</v>
      </c>
      <c r="AA742" s="3">
        <f t="shared" si="282"/>
        <v>0</v>
      </c>
      <c r="AB742" s="3">
        <f t="shared" si="283"/>
        <v>367.86442576500002</v>
      </c>
      <c r="AC742" s="3">
        <f t="shared" si="284"/>
        <v>0</v>
      </c>
      <c r="AD742" s="3">
        <f t="shared" si="285"/>
        <v>0</v>
      </c>
      <c r="AE742" s="3">
        <f t="shared" si="286"/>
        <v>0</v>
      </c>
      <c r="AF742" s="3">
        <f t="shared" si="287"/>
        <v>0</v>
      </c>
      <c r="AJ742" s="3">
        <f t="shared" si="294"/>
        <v>0</v>
      </c>
      <c r="AK742" s="3">
        <f t="shared" si="295"/>
        <v>20.90942727700002</v>
      </c>
      <c r="AL742" s="3">
        <f t="shared" si="296"/>
        <v>20.90942727700002</v>
      </c>
      <c r="AM742" s="3">
        <f t="shared" si="297"/>
        <v>20.90942727700002</v>
      </c>
      <c r="AN742" s="3">
        <f t="shared" si="298"/>
        <v>20.90942727700002</v>
      </c>
    </row>
    <row r="743" spans="1:40" x14ac:dyDescent="0.25">
      <c r="A743" s="5" t="s">
        <v>1345</v>
      </c>
      <c r="B743" s="5" t="s">
        <v>1346</v>
      </c>
      <c r="C743" s="18">
        <v>232.37316673699999</v>
      </c>
      <c r="D743" s="6">
        <v>315.56794994199998</v>
      </c>
      <c r="E743" s="6">
        <f t="shared" si="299"/>
        <v>83.194783204999993</v>
      </c>
      <c r="F743" s="21">
        <f t="shared" si="300"/>
        <v>0.35802233266958861</v>
      </c>
      <c r="G743" s="20">
        <v>22.088450744700001</v>
      </c>
      <c r="H743" s="20">
        <v>19.865307048199998</v>
      </c>
      <c r="I743" s="19">
        <v>41319.838660200003</v>
      </c>
      <c r="K743" s="22">
        <f t="shared" si="288"/>
        <v>0</v>
      </c>
      <c r="L743" s="22">
        <f t="shared" si="289"/>
        <v>83.194783204999993</v>
      </c>
      <c r="M743" s="22">
        <f t="shared" si="290"/>
        <v>0</v>
      </c>
      <c r="N743" s="22">
        <f t="shared" si="291"/>
        <v>0</v>
      </c>
      <c r="O743" s="22">
        <f t="shared" si="292"/>
        <v>0</v>
      </c>
      <c r="P743" s="22">
        <f t="shared" si="293"/>
        <v>0</v>
      </c>
      <c r="S743" s="3">
        <f t="shared" si="276"/>
        <v>0</v>
      </c>
      <c r="T743" s="3">
        <f t="shared" si="277"/>
        <v>232.37316673699999</v>
      </c>
      <c r="U743" s="3">
        <f t="shared" si="278"/>
        <v>0</v>
      </c>
      <c r="V743" s="3">
        <f t="shared" si="279"/>
        <v>0</v>
      </c>
      <c r="W743" s="3">
        <f t="shared" si="280"/>
        <v>0</v>
      </c>
      <c r="X743" s="3">
        <f t="shared" si="281"/>
        <v>0</v>
      </c>
      <c r="AA743" s="3">
        <f t="shared" si="282"/>
        <v>0</v>
      </c>
      <c r="AB743" s="3">
        <f t="shared" si="283"/>
        <v>315.56794994199998</v>
      </c>
      <c r="AC743" s="3">
        <f t="shared" si="284"/>
        <v>0</v>
      </c>
      <c r="AD743" s="3">
        <f t="shared" si="285"/>
        <v>0</v>
      </c>
      <c r="AE743" s="3">
        <f t="shared" si="286"/>
        <v>0</v>
      </c>
      <c r="AF743" s="3">
        <f t="shared" si="287"/>
        <v>0</v>
      </c>
      <c r="AJ743" s="3">
        <f t="shared" si="294"/>
        <v>0</v>
      </c>
      <c r="AK743" s="3">
        <f t="shared" si="295"/>
        <v>83.194783204999993</v>
      </c>
      <c r="AL743" s="3">
        <f t="shared" si="296"/>
        <v>83.194783204999993</v>
      </c>
      <c r="AM743" s="3">
        <f t="shared" si="297"/>
        <v>0</v>
      </c>
      <c r="AN743" s="3">
        <f t="shared" si="298"/>
        <v>83.194783204999993</v>
      </c>
    </row>
    <row r="744" spans="1:40" x14ac:dyDescent="0.25">
      <c r="A744" s="5" t="s">
        <v>1347</v>
      </c>
      <c r="B744" s="5" t="s">
        <v>1348</v>
      </c>
      <c r="C744" s="18">
        <v>177.09597479499999</v>
      </c>
      <c r="D744" s="6">
        <v>89.187510715100004</v>
      </c>
      <c r="E744" s="6">
        <f t="shared" si="299"/>
        <v>-87.908464079899986</v>
      </c>
      <c r="F744" s="21">
        <f t="shared" si="300"/>
        <v>-0.49638883199722467</v>
      </c>
      <c r="G744" s="20">
        <v>13.711130840599999</v>
      </c>
      <c r="H744" s="20">
        <v>12.645027601700001</v>
      </c>
      <c r="I744" s="19">
        <v>26301.657411600001</v>
      </c>
      <c r="K744" s="22">
        <f t="shared" si="288"/>
        <v>-87.908464079899986</v>
      </c>
      <c r="L744" s="22">
        <f t="shared" si="289"/>
        <v>0</v>
      </c>
      <c r="M744" s="22">
        <f t="shared" si="290"/>
        <v>0</v>
      </c>
      <c r="N744" s="22">
        <f t="shared" si="291"/>
        <v>0</v>
      </c>
      <c r="O744" s="22">
        <f t="shared" si="292"/>
        <v>0</v>
      </c>
      <c r="P744" s="22">
        <f t="shared" si="293"/>
        <v>0</v>
      </c>
      <c r="S744" s="3">
        <f t="shared" si="276"/>
        <v>0</v>
      </c>
      <c r="T744" s="3">
        <f t="shared" si="277"/>
        <v>177.09597479499999</v>
      </c>
      <c r="U744" s="3">
        <f t="shared" si="278"/>
        <v>0</v>
      </c>
      <c r="V744" s="3">
        <f t="shared" si="279"/>
        <v>0</v>
      </c>
      <c r="W744" s="3">
        <f t="shared" si="280"/>
        <v>0</v>
      </c>
      <c r="X744" s="3">
        <f t="shared" si="281"/>
        <v>0</v>
      </c>
      <c r="AA744" s="3">
        <f t="shared" si="282"/>
        <v>0</v>
      </c>
      <c r="AB744" s="3">
        <f t="shared" si="283"/>
        <v>89.187510715100004</v>
      </c>
      <c r="AC744" s="3">
        <f t="shared" si="284"/>
        <v>0</v>
      </c>
      <c r="AD744" s="3">
        <f t="shared" si="285"/>
        <v>0</v>
      </c>
      <c r="AE744" s="3">
        <f t="shared" si="286"/>
        <v>0</v>
      </c>
      <c r="AF744" s="3">
        <f t="shared" si="287"/>
        <v>0</v>
      </c>
      <c r="AJ744" s="3">
        <f t="shared" si="294"/>
        <v>-87.908464079899986</v>
      </c>
      <c r="AK744" s="3">
        <f t="shared" si="295"/>
        <v>-87.908464079899986</v>
      </c>
      <c r="AL744" s="3">
        <f t="shared" si="296"/>
        <v>-87.908464079899986</v>
      </c>
      <c r="AM744" s="3">
        <f t="shared" si="297"/>
        <v>-87.908464079899986</v>
      </c>
      <c r="AN744" s="3">
        <f t="shared" si="298"/>
        <v>-87.908464079899986</v>
      </c>
    </row>
    <row r="745" spans="1:40" x14ac:dyDescent="0.25">
      <c r="A745" s="5" t="s">
        <v>1349</v>
      </c>
      <c r="B745" s="5" t="s">
        <v>1350</v>
      </c>
      <c r="C745" s="18">
        <v>1596.1892707500001</v>
      </c>
      <c r="D745" s="6">
        <v>1137.7678625999999</v>
      </c>
      <c r="E745" s="6">
        <f t="shared" si="299"/>
        <v>-458.42140815000016</v>
      </c>
      <c r="F745" s="21">
        <f t="shared" si="300"/>
        <v>-0.28719739980121661</v>
      </c>
      <c r="G745" s="20">
        <v>18.442451820700001</v>
      </c>
      <c r="H745" s="20">
        <v>18.2284594154</v>
      </c>
      <c r="I745" s="19">
        <v>37915.195584000001</v>
      </c>
      <c r="K745" s="22">
        <f t="shared" si="288"/>
        <v>0</v>
      </c>
      <c r="L745" s="22">
        <f t="shared" si="289"/>
        <v>-458.42140815000016</v>
      </c>
      <c r="M745" s="22">
        <f t="shared" si="290"/>
        <v>0</v>
      </c>
      <c r="N745" s="22">
        <f t="shared" si="291"/>
        <v>0</v>
      </c>
      <c r="O745" s="22">
        <f t="shared" si="292"/>
        <v>0</v>
      </c>
      <c r="P745" s="22">
        <f t="shared" si="293"/>
        <v>0</v>
      </c>
      <c r="S745" s="3">
        <f t="shared" si="276"/>
        <v>0</v>
      </c>
      <c r="T745" s="3">
        <f t="shared" si="277"/>
        <v>1596.1892707500001</v>
      </c>
      <c r="U745" s="3">
        <f t="shared" si="278"/>
        <v>0</v>
      </c>
      <c r="V745" s="3">
        <f t="shared" si="279"/>
        <v>0</v>
      </c>
      <c r="W745" s="3">
        <f t="shared" si="280"/>
        <v>0</v>
      </c>
      <c r="X745" s="3">
        <f t="shared" si="281"/>
        <v>0</v>
      </c>
      <c r="AA745" s="3">
        <f t="shared" si="282"/>
        <v>0</v>
      </c>
      <c r="AB745" s="3">
        <f t="shared" si="283"/>
        <v>1137.7678625999999</v>
      </c>
      <c r="AC745" s="3">
        <f t="shared" si="284"/>
        <v>0</v>
      </c>
      <c r="AD745" s="3">
        <f t="shared" si="285"/>
        <v>0</v>
      </c>
      <c r="AE745" s="3">
        <f t="shared" si="286"/>
        <v>0</v>
      </c>
      <c r="AF745" s="3">
        <f t="shared" si="287"/>
        <v>0</v>
      </c>
      <c r="AJ745" s="3">
        <f t="shared" si="294"/>
        <v>0</v>
      </c>
      <c r="AK745" s="3">
        <f t="shared" si="295"/>
        <v>-458.42140815000016</v>
      </c>
      <c r="AL745" s="3">
        <f t="shared" si="296"/>
        <v>-458.42140815000016</v>
      </c>
      <c r="AM745" s="3">
        <f t="shared" si="297"/>
        <v>0</v>
      </c>
      <c r="AN745" s="3">
        <f t="shared" si="298"/>
        <v>-458.42140815000016</v>
      </c>
    </row>
    <row r="746" spans="1:40" x14ac:dyDescent="0.25">
      <c r="A746" s="5" t="s">
        <v>1351</v>
      </c>
      <c r="B746" s="5" t="s">
        <v>1352</v>
      </c>
      <c r="C746" s="18">
        <v>239.54694195100001</v>
      </c>
      <c r="D746" s="6">
        <v>162.50389395600001</v>
      </c>
      <c r="E746" s="6">
        <f t="shared" si="299"/>
        <v>-77.043047994999995</v>
      </c>
      <c r="F746" s="21">
        <f t="shared" si="300"/>
        <v>-0.3216198352085804</v>
      </c>
      <c r="G746" s="20">
        <v>16.269968127999999</v>
      </c>
      <c r="H746" s="20">
        <v>14.1936084375</v>
      </c>
      <c r="I746" s="19">
        <v>29522.705549900002</v>
      </c>
      <c r="K746" s="22">
        <f t="shared" si="288"/>
        <v>0</v>
      </c>
      <c r="L746" s="22">
        <f t="shared" si="289"/>
        <v>-77.043047994999995</v>
      </c>
      <c r="M746" s="22">
        <f t="shared" si="290"/>
        <v>0</v>
      </c>
      <c r="N746" s="22">
        <f t="shared" si="291"/>
        <v>0</v>
      </c>
      <c r="O746" s="22">
        <f t="shared" si="292"/>
        <v>0</v>
      </c>
      <c r="P746" s="22">
        <f t="shared" si="293"/>
        <v>0</v>
      </c>
      <c r="S746" s="3">
        <f t="shared" si="276"/>
        <v>0</v>
      </c>
      <c r="T746" s="3">
        <f t="shared" si="277"/>
        <v>239.54694195100001</v>
      </c>
      <c r="U746" s="3">
        <f t="shared" si="278"/>
        <v>0</v>
      </c>
      <c r="V746" s="3">
        <f t="shared" si="279"/>
        <v>0</v>
      </c>
      <c r="W746" s="3">
        <f t="shared" si="280"/>
        <v>0</v>
      </c>
      <c r="X746" s="3">
        <f t="shared" si="281"/>
        <v>0</v>
      </c>
      <c r="AA746" s="3">
        <f t="shared" si="282"/>
        <v>0</v>
      </c>
      <c r="AB746" s="3">
        <f t="shared" si="283"/>
        <v>162.50389395600001</v>
      </c>
      <c r="AC746" s="3">
        <f t="shared" si="284"/>
        <v>0</v>
      </c>
      <c r="AD746" s="3">
        <f t="shared" si="285"/>
        <v>0</v>
      </c>
      <c r="AE746" s="3">
        <f t="shared" si="286"/>
        <v>0</v>
      </c>
      <c r="AF746" s="3">
        <f t="shared" si="287"/>
        <v>0</v>
      </c>
      <c r="AJ746" s="3">
        <f t="shared" si="294"/>
        <v>0</v>
      </c>
      <c r="AK746" s="3">
        <f t="shared" si="295"/>
        <v>-77.043047994999995</v>
      </c>
      <c r="AL746" s="3">
        <f t="shared" si="296"/>
        <v>-77.043047994999995</v>
      </c>
      <c r="AM746" s="3">
        <f t="shared" si="297"/>
        <v>-77.043047994999995</v>
      </c>
      <c r="AN746" s="3">
        <f t="shared" si="298"/>
        <v>-77.043047994999995</v>
      </c>
    </row>
    <row r="747" spans="1:40" x14ac:dyDescent="0.25">
      <c r="A747" s="5" t="s">
        <v>1353</v>
      </c>
      <c r="B747" s="5" t="s">
        <v>1354</v>
      </c>
      <c r="C747" s="18">
        <v>38.457100317799998</v>
      </c>
      <c r="D747" s="6">
        <v>37.377915569599999</v>
      </c>
      <c r="E747" s="6">
        <f t="shared" si="299"/>
        <v>-1.0791847481999994</v>
      </c>
      <c r="F747" s="21">
        <f t="shared" si="300"/>
        <v>-2.8062041580927389E-2</v>
      </c>
      <c r="G747" s="20">
        <v>10.3227045561</v>
      </c>
      <c r="H747" s="20">
        <v>10.374720892499999</v>
      </c>
      <c r="I747" s="19">
        <v>21579.419456299998</v>
      </c>
      <c r="K747" s="22">
        <f t="shared" si="288"/>
        <v>-1.0791847481999994</v>
      </c>
      <c r="L747" s="22">
        <f t="shared" si="289"/>
        <v>0</v>
      </c>
      <c r="M747" s="22">
        <f t="shared" si="290"/>
        <v>0</v>
      </c>
      <c r="N747" s="22">
        <f t="shared" si="291"/>
        <v>0</v>
      </c>
      <c r="O747" s="22">
        <f t="shared" si="292"/>
        <v>0</v>
      </c>
      <c r="P747" s="22">
        <f t="shared" si="293"/>
        <v>0</v>
      </c>
      <c r="S747" s="3">
        <f t="shared" si="276"/>
        <v>38.457100317799998</v>
      </c>
      <c r="T747" s="3">
        <f t="shared" si="277"/>
        <v>0</v>
      </c>
      <c r="U747" s="3">
        <f t="shared" si="278"/>
        <v>0</v>
      </c>
      <c r="V747" s="3">
        <f t="shared" si="279"/>
        <v>0</v>
      </c>
      <c r="W747" s="3">
        <f t="shared" si="280"/>
        <v>0</v>
      </c>
      <c r="X747" s="3">
        <f t="shared" si="281"/>
        <v>0</v>
      </c>
      <c r="AA747" s="3">
        <f t="shared" si="282"/>
        <v>37.377915569599999</v>
      </c>
      <c r="AB747" s="3">
        <f t="shared" si="283"/>
        <v>0</v>
      </c>
      <c r="AC747" s="3">
        <f t="shared" si="284"/>
        <v>0</v>
      </c>
      <c r="AD747" s="3">
        <f t="shared" si="285"/>
        <v>0</v>
      </c>
      <c r="AE747" s="3">
        <f t="shared" si="286"/>
        <v>0</v>
      </c>
      <c r="AF747" s="3">
        <f t="shared" si="287"/>
        <v>0</v>
      </c>
      <c r="AJ747" s="3">
        <f t="shared" si="294"/>
        <v>-1.0791847481999994</v>
      </c>
      <c r="AK747" s="3">
        <f t="shared" si="295"/>
        <v>-1.0791847481999994</v>
      </c>
      <c r="AL747" s="3">
        <f t="shared" si="296"/>
        <v>-1.0791847481999994</v>
      </c>
      <c r="AM747" s="3">
        <f t="shared" si="297"/>
        <v>-1.0791847481999994</v>
      </c>
      <c r="AN747" s="3">
        <f t="shared" si="298"/>
        <v>-1.0791847481999994</v>
      </c>
    </row>
    <row r="748" spans="1:40" x14ac:dyDescent="0.25">
      <c r="A748" s="5" t="s">
        <v>1355</v>
      </c>
      <c r="B748" s="5" t="s">
        <v>1356</v>
      </c>
      <c r="C748" s="18">
        <v>50.967042255199999</v>
      </c>
      <c r="D748" s="6">
        <v>54.949276193099998</v>
      </c>
      <c r="E748" s="6">
        <f t="shared" si="299"/>
        <v>3.9822339378999985</v>
      </c>
      <c r="F748" s="21">
        <f t="shared" si="300"/>
        <v>7.8133510631445441E-2</v>
      </c>
      <c r="G748" s="20">
        <v>17.218968304600001</v>
      </c>
      <c r="H748" s="20">
        <v>17.244220561900001</v>
      </c>
      <c r="I748" s="19">
        <v>35867.9787688</v>
      </c>
      <c r="K748" s="22">
        <f t="shared" si="288"/>
        <v>0</v>
      </c>
      <c r="L748" s="22">
        <f t="shared" si="289"/>
        <v>3.9822339378999985</v>
      </c>
      <c r="M748" s="22">
        <f t="shared" si="290"/>
        <v>0</v>
      </c>
      <c r="N748" s="22">
        <f t="shared" si="291"/>
        <v>0</v>
      </c>
      <c r="O748" s="22">
        <f t="shared" si="292"/>
        <v>0</v>
      </c>
      <c r="P748" s="22">
        <f t="shared" si="293"/>
        <v>0</v>
      </c>
      <c r="S748" s="3">
        <f t="shared" si="276"/>
        <v>0</v>
      </c>
      <c r="T748" s="3">
        <f t="shared" si="277"/>
        <v>50.967042255199999</v>
      </c>
      <c r="U748" s="3">
        <f t="shared" si="278"/>
        <v>0</v>
      </c>
      <c r="V748" s="3">
        <f t="shared" si="279"/>
        <v>0</v>
      </c>
      <c r="W748" s="3">
        <f t="shared" si="280"/>
        <v>0</v>
      </c>
      <c r="X748" s="3">
        <f t="shared" si="281"/>
        <v>0</v>
      </c>
      <c r="AA748" s="3">
        <f t="shared" si="282"/>
        <v>0</v>
      </c>
      <c r="AB748" s="3">
        <f t="shared" si="283"/>
        <v>54.949276193099998</v>
      </c>
      <c r="AC748" s="3">
        <f t="shared" si="284"/>
        <v>0</v>
      </c>
      <c r="AD748" s="3">
        <f t="shared" si="285"/>
        <v>0</v>
      </c>
      <c r="AE748" s="3">
        <f t="shared" si="286"/>
        <v>0</v>
      </c>
      <c r="AF748" s="3">
        <f t="shared" si="287"/>
        <v>0</v>
      </c>
      <c r="AJ748" s="3">
        <f t="shared" si="294"/>
        <v>0</v>
      </c>
      <c r="AK748" s="3">
        <f t="shared" si="295"/>
        <v>3.9822339378999985</v>
      </c>
      <c r="AL748" s="3">
        <f t="shared" si="296"/>
        <v>3.9822339378999985</v>
      </c>
      <c r="AM748" s="3">
        <f t="shared" si="297"/>
        <v>0</v>
      </c>
      <c r="AN748" s="3">
        <f t="shared" si="298"/>
        <v>3.9822339378999985</v>
      </c>
    </row>
    <row r="749" spans="1:40" x14ac:dyDescent="0.25">
      <c r="A749" s="5" t="s">
        <v>1357</v>
      </c>
      <c r="B749" s="5" t="s">
        <v>1358</v>
      </c>
      <c r="C749" s="18">
        <v>15.532062917899999</v>
      </c>
      <c r="D749" s="6">
        <v>22.777516845200001</v>
      </c>
      <c r="E749" s="6">
        <f t="shared" si="299"/>
        <v>7.2454539273000016</v>
      </c>
      <c r="F749" s="21">
        <f t="shared" si="300"/>
        <v>0.46648368382218847</v>
      </c>
      <c r="G749" s="20">
        <v>11.3715086851</v>
      </c>
      <c r="H749" s="20">
        <v>10.058623469700001</v>
      </c>
      <c r="I749" s="19">
        <v>20921.936817000002</v>
      </c>
      <c r="K749" s="22">
        <f t="shared" si="288"/>
        <v>7.2454539273000016</v>
      </c>
      <c r="L749" s="22">
        <f t="shared" si="289"/>
        <v>0</v>
      </c>
      <c r="M749" s="22">
        <f t="shared" si="290"/>
        <v>0</v>
      </c>
      <c r="N749" s="22">
        <f t="shared" si="291"/>
        <v>0</v>
      </c>
      <c r="O749" s="22">
        <f t="shared" si="292"/>
        <v>0</v>
      </c>
      <c r="P749" s="22">
        <f t="shared" si="293"/>
        <v>0</v>
      </c>
      <c r="S749" s="3">
        <f t="shared" si="276"/>
        <v>15.532062917899999</v>
      </c>
      <c r="T749" s="3">
        <f t="shared" si="277"/>
        <v>0</v>
      </c>
      <c r="U749" s="3">
        <f t="shared" si="278"/>
        <v>0</v>
      </c>
      <c r="V749" s="3">
        <f t="shared" si="279"/>
        <v>0</v>
      </c>
      <c r="W749" s="3">
        <f t="shared" si="280"/>
        <v>0</v>
      </c>
      <c r="X749" s="3">
        <f t="shared" si="281"/>
        <v>0</v>
      </c>
      <c r="AA749" s="3">
        <f t="shared" si="282"/>
        <v>22.777516845200001</v>
      </c>
      <c r="AB749" s="3">
        <f t="shared" si="283"/>
        <v>0</v>
      </c>
      <c r="AC749" s="3">
        <f t="shared" si="284"/>
        <v>0</v>
      </c>
      <c r="AD749" s="3">
        <f t="shared" si="285"/>
        <v>0</v>
      </c>
      <c r="AE749" s="3">
        <f t="shared" si="286"/>
        <v>0</v>
      </c>
      <c r="AF749" s="3">
        <f t="shared" si="287"/>
        <v>0</v>
      </c>
      <c r="AJ749" s="3">
        <f t="shared" si="294"/>
        <v>7.2454539273000016</v>
      </c>
      <c r="AK749" s="3">
        <f t="shared" si="295"/>
        <v>7.2454539273000016</v>
      </c>
      <c r="AL749" s="3">
        <f t="shared" si="296"/>
        <v>7.2454539273000016</v>
      </c>
      <c r="AM749" s="3">
        <f t="shared" si="297"/>
        <v>7.2454539273000016</v>
      </c>
      <c r="AN749" s="3">
        <f t="shared" si="298"/>
        <v>7.2454539273000016</v>
      </c>
    </row>
    <row r="750" spans="1:40" x14ac:dyDescent="0.25">
      <c r="A750" s="5" t="s">
        <v>1359</v>
      </c>
      <c r="B750" s="5" t="s">
        <v>1360</v>
      </c>
      <c r="C750" s="18">
        <v>83.860149488800005</v>
      </c>
      <c r="D750" s="6">
        <v>78.097649540399999</v>
      </c>
      <c r="E750" s="6">
        <f t="shared" si="299"/>
        <v>-5.7624999484000057</v>
      </c>
      <c r="F750" s="21">
        <f t="shared" si="300"/>
        <v>-6.8715593562942795E-2</v>
      </c>
      <c r="G750" s="20">
        <v>14.426203624899999</v>
      </c>
      <c r="H750" s="20">
        <v>14.026432188099999</v>
      </c>
      <c r="I750" s="19">
        <v>29174.978951199999</v>
      </c>
      <c r="K750" s="22">
        <f t="shared" si="288"/>
        <v>0</v>
      </c>
      <c r="L750" s="22">
        <f t="shared" si="289"/>
        <v>-5.7624999484000057</v>
      </c>
      <c r="M750" s="22">
        <f t="shared" si="290"/>
        <v>0</v>
      </c>
      <c r="N750" s="22">
        <f t="shared" si="291"/>
        <v>0</v>
      </c>
      <c r="O750" s="22">
        <f t="shared" si="292"/>
        <v>0</v>
      </c>
      <c r="P750" s="22">
        <f t="shared" si="293"/>
        <v>0</v>
      </c>
      <c r="S750" s="3">
        <f t="shared" si="276"/>
        <v>0</v>
      </c>
      <c r="T750" s="3">
        <f t="shared" si="277"/>
        <v>83.860149488800005</v>
      </c>
      <c r="U750" s="3">
        <f t="shared" si="278"/>
        <v>0</v>
      </c>
      <c r="V750" s="3">
        <f t="shared" si="279"/>
        <v>0</v>
      </c>
      <c r="W750" s="3">
        <f t="shared" si="280"/>
        <v>0</v>
      </c>
      <c r="X750" s="3">
        <f t="shared" si="281"/>
        <v>0</v>
      </c>
      <c r="AA750" s="3">
        <f t="shared" si="282"/>
        <v>0</v>
      </c>
      <c r="AB750" s="3">
        <f t="shared" si="283"/>
        <v>78.097649540399999</v>
      </c>
      <c r="AC750" s="3">
        <f t="shared" si="284"/>
        <v>0</v>
      </c>
      <c r="AD750" s="3">
        <f t="shared" si="285"/>
        <v>0</v>
      </c>
      <c r="AE750" s="3">
        <f t="shared" si="286"/>
        <v>0</v>
      </c>
      <c r="AF750" s="3">
        <f t="shared" si="287"/>
        <v>0</v>
      </c>
      <c r="AJ750" s="3">
        <f t="shared" si="294"/>
        <v>0</v>
      </c>
      <c r="AK750" s="3">
        <f t="shared" si="295"/>
        <v>-5.7624999484000057</v>
      </c>
      <c r="AL750" s="3">
        <f t="shared" si="296"/>
        <v>-5.7624999484000057</v>
      </c>
      <c r="AM750" s="3">
        <f t="shared" si="297"/>
        <v>-5.7624999484000057</v>
      </c>
      <c r="AN750" s="3">
        <f t="shared" si="298"/>
        <v>-5.7624999484000057</v>
      </c>
    </row>
    <row r="751" spans="1:40" x14ac:dyDescent="0.25">
      <c r="A751" s="5" t="s">
        <v>1361</v>
      </c>
      <c r="B751" s="5" t="s">
        <v>1362</v>
      </c>
      <c r="C751" s="18">
        <v>417.15013517400001</v>
      </c>
      <c r="D751" s="6">
        <v>557.369881276</v>
      </c>
      <c r="E751" s="6">
        <f t="shared" si="299"/>
        <v>140.21974610199999</v>
      </c>
      <c r="F751" s="21">
        <f t="shared" si="300"/>
        <v>0.33613736225570701</v>
      </c>
      <c r="G751" s="20">
        <v>15.4768494134</v>
      </c>
      <c r="H751" s="20">
        <v>14.358549786299999</v>
      </c>
      <c r="I751" s="19">
        <v>29865.783555400001</v>
      </c>
      <c r="K751" s="22">
        <f t="shared" si="288"/>
        <v>0</v>
      </c>
      <c r="L751" s="22">
        <f t="shared" si="289"/>
        <v>140.21974610199999</v>
      </c>
      <c r="M751" s="22">
        <f t="shared" si="290"/>
        <v>0</v>
      </c>
      <c r="N751" s="22">
        <f t="shared" si="291"/>
        <v>0</v>
      </c>
      <c r="O751" s="22">
        <f t="shared" si="292"/>
        <v>0</v>
      </c>
      <c r="P751" s="22">
        <f t="shared" si="293"/>
        <v>0</v>
      </c>
      <c r="S751" s="3">
        <f t="shared" si="276"/>
        <v>0</v>
      </c>
      <c r="T751" s="3">
        <f t="shared" si="277"/>
        <v>417.15013517400001</v>
      </c>
      <c r="U751" s="3">
        <f t="shared" si="278"/>
        <v>0</v>
      </c>
      <c r="V751" s="3">
        <f t="shared" si="279"/>
        <v>0</v>
      </c>
      <c r="W751" s="3">
        <f t="shared" si="280"/>
        <v>0</v>
      </c>
      <c r="X751" s="3">
        <f t="shared" si="281"/>
        <v>0</v>
      </c>
      <c r="AA751" s="3">
        <f t="shared" si="282"/>
        <v>0</v>
      </c>
      <c r="AB751" s="3">
        <f t="shared" si="283"/>
        <v>557.369881276</v>
      </c>
      <c r="AC751" s="3">
        <f t="shared" si="284"/>
        <v>0</v>
      </c>
      <c r="AD751" s="3">
        <f t="shared" si="285"/>
        <v>0</v>
      </c>
      <c r="AE751" s="3">
        <f t="shared" si="286"/>
        <v>0</v>
      </c>
      <c r="AF751" s="3">
        <f t="shared" si="287"/>
        <v>0</v>
      </c>
      <c r="AJ751" s="3">
        <f t="shared" si="294"/>
        <v>0</v>
      </c>
      <c r="AK751" s="3">
        <f t="shared" si="295"/>
        <v>140.21974610199999</v>
      </c>
      <c r="AL751" s="3">
        <f t="shared" si="296"/>
        <v>140.21974610199999</v>
      </c>
      <c r="AM751" s="3">
        <f t="shared" si="297"/>
        <v>140.21974610199999</v>
      </c>
      <c r="AN751" s="3">
        <f t="shared" si="298"/>
        <v>140.21974610199999</v>
      </c>
    </row>
    <row r="752" spans="1:40" x14ac:dyDescent="0.25">
      <c r="A752" s="5" t="s">
        <v>1363</v>
      </c>
      <c r="B752" s="5" t="s">
        <v>1364</v>
      </c>
      <c r="C752" s="18">
        <v>114.074341234</v>
      </c>
      <c r="D752" s="6">
        <v>110.255044879</v>
      </c>
      <c r="E752" s="6">
        <f t="shared" si="299"/>
        <v>-3.8192963550000059</v>
      </c>
      <c r="F752" s="21">
        <f t="shared" si="300"/>
        <v>-3.3480766258956574E-2</v>
      </c>
      <c r="G752" s="20">
        <v>12.042665339599999</v>
      </c>
      <c r="H752" s="20">
        <v>10.8144816583</v>
      </c>
      <c r="I752" s="19">
        <v>22494.121849399999</v>
      </c>
      <c r="K752" s="22">
        <f t="shared" si="288"/>
        <v>-3.8192963550000059</v>
      </c>
      <c r="L752" s="22">
        <f t="shared" si="289"/>
        <v>0</v>
      </c>
      <c r="M752" s="22">
        <f t="shared" si="290"/>
        <v>0</v>
      </c>
      <c r="N752" s="22">
        <f t="shared" si="291"/>
        <v>0</v>
      </c>
      <c r="O752" s="22">
        <f t="shared" si="292"/>
        <v>0</v>
      </c>
      <c r="P752" s="22">
        <f t="shared" si="293"/>
        <v>0</v>
      </c>
      <c r="S752" s="3">
        <f t="shared" si="276"/>
        <v>114.074341234</v>
      </c>
      <c r="T752" s="3">
        <f t="shared" si="277"/>
        <v>0</v>
      </c>
      <c r="U752" s="3">
        <f t="shared" si="278"/>
        <v>0</v>
      </c>
      <c r="V752" s="3">
        <f t="shared" si="279"/>
        <v>0</v>
      </c>
      <c r="W752" s="3">
        <f t="shared" si="280"/>
        <v>0</v>
      </c>
      <c r="X752" s="3">
        <f t="shared" si="281"/>
        <v>0</v>
      </c>
      <c r="AA752" s="3">
        <f t="shared" si="282"/>
        <v>110.255044879</v>
      </c>
      <c r="AB752" s="3">
        <f t="shared" si="283"/>
        <v>0</v>
      </c>
      <c r="AC752" s="3">
        <f t="shared" si="284"/>
        <v>0</v>
      </c>
      <c r="AD752" s="3">
        <f t="shared" si="285"/>
        <v>0</v>
      </c>
      <c r="AE752" s="3">
        <f t="shared" si="286"/>
        <v>0</v>
      </c>
      <c r="AF752" s="3">
        <f t="shared" si="287"/>
        <v>0</v>
      </c>
      <c r="AJ752" s="3">
        <f t="shared" si="294"/>
        <v>-3.8192963550000059</v>
      </c>
      <c r="AK752" s="3">
        <f t="shared" si="295"/>
        <v>-3.8192963550000059</v>
      </c>
      <c r="AL752" s="3">
        <f t="shared" si="296"/>
        <v>-3.8192963550000059</v>
      </c>
      <c r="AM752" s="3">
        <f t="shared" si="297"/>
        <v>-3.8192963550000059</v>
      </c>
      <c r="AN752" s="3">
        <f t="shared" si="298"/>
        <v>-3.8192963550000059</v>
      </c>
    </row>
    <row r="753" spans="1:40" x14ac:dyDescent="0.25">
      <c r="A753" s="5" t="s">
        <v>1365</v>
      </c>
      <c r="B753" s="5" t="s">
        <v>1366</v>
      </c>
      <c r="C753" s="18">
        <v>12.741450289199999</v>
      </c>
      <c r="D753" s="6">
        <v>10.4167736942</v>
      </c>
      <c r="E753" s="6">
        <f t="shared" si="299"/>
        <v>-2.3246765949999997</v>
      </c>
      <c r="F753" s="21">
        <f t="shared" si="300"/>
        <v>-0.18244992071039659</v>
      </c>
      <c r="G753" s="20" t="s">
        <v>740</v>
      </c>
      <c r="H753" s="20" t="s">
        <v>740</v>
      </c>
      <c r="I753" s="19" t="s">
        <v>740</v>
      </c>
      <c r="K753" s="22">
        <f t="shared" si="288"/>
        <v>0</v>
      </c>
      <c r="L753" s="22">
        <f t="shared" si="289"/>
        <v>0</v>
      </c>
      <c r="M753" s="22">
        <f t="shared" si="290"/>
        <v>0</v>
      </c>
      <c r="N753" s="22">
        <f t="shared" si="291"/>
        <v>0</v>
      </c>
      <c r="O753" s="22">
        <f t="shared" si="292"/>
        <v>0</v>
      </c>
      <c r="P753" s="22">
        <f t="shared" si="293"/>
        <v>-2.3246765949999997</v>
      </c>
      <c r="S753" s="3">
        <f t="shared" si="276"/>
        <v>0</v>
      </c>
      <c r="T753" s="3">
        <f t="shared" si="277"/>
        <v>0</v>
      </c>
      <c r="U753" s="3">
        <f t="shared" si="278"/>
        <v>0</v>
      </c>
      <c r="V753" s="3">
        <f t="shared" si="279"/>
        <v>0</v>
      </c>
      <c r="W753" s="3">
        <f t="shared" si="280"/>
        <v>0</v>
      </c>
      <c r="X753" s="3">
        <f t="shared" si="281"/>
        <v>12.741450289199999</v>
      </c>
      <c r="AA753" s="3">
        <f t="shared" si="282"/>
        <v>0</v>
      </c>
      <c r="AB753" s="3">
        <f t="shared" si="283"/>
        <v>0</v>
      </c>
      <c r="AC753" s="3">
        <f t="shared" si="284"/>
        <v>0</v>
      </c>
      <c r="AD753" s="3">
        <f t="shared" si="285"/>
        <v>0</v>
      </c>
      <c r="AE753" s="3">
        <f t="shared" si="286"/>
        <v>0</v>
      </c>
      <c r="AF753" s="3">
        <f t="shared" si="287"/>
        <v>10.4167736942</v>
      </c>
      <c r="AJ753" s="3">
        <f t="shared" si="294"/>
        <v>0</v>
      </c>
      <c r="AK753" s="3">
        <f t="shared" si="295"/>
        <v>0</v>
      </c>
      <c r="AL753" s="3">
        <f t="shared" si="296"/>
        <v>0</v>
      </c>
      <c r="AM753" s="3">
        <f t="shared" si="297"/>
        <v>0</v>
      </c>
      <c r="AN753" s="3">
        <f t="shared" si="298"/>
        <v>0</v>
      </c>
    </row>
    <row r="754" spans="1:40" x14ac:dyDescent="0.25">
      <c r="A754" s="5" t="s">
        <v>1367</v>
      </c>
      <c r="B754" s="5" t="s">
        <v>1368</v>
      </c>
      <c r="C754" s="18">
        <v>1746.19411683</v>
      </c>
      <c r="D754" s="6">
        <v>1714.15631521</v>
      </c>
      <c r="E754" s="6">
        <f t="shared" si="299"/>
        <v>-32.037801619999982</v>
      </c>
      <c r="F754" s="21">
        <f t="shared" si="300"/>
        <v>-1.8347216561558837E-2</v>
      </c>
      <c r="G754" s="20">
        <v>12.3924250937</v>
      </c>
      <c r="H754" s="20">
        <v>11.781073253100001</v>
      </c>
      <c r="I754" s="19">
        <v>24504.632366500002</v>
      </c>
      <c r="K754" s="22">
        <f t="shared" si="288"/>
        <v>-32.037801619999982</v>
      </c>
      <c r="L754" s="22">
        <f t="shared" si="289"/>
        <v>0</v>
      </c>
      <c r="M754" s="22">
        <f t="shared" si="290"/>
        <v>0</v>
      </c>
      <c r="N754" s="22">
        <f t="shared" si="291"/>
        <v>0</v>
      </c>
      <c r="O754" s="22">
        <f t="shared" si="292"/>
        <v>0</v>
      </c>
      <c r="P754" s="22">
        <f t="shared" si="293"/>
        <v>0</v>
      </c>
      <c r="S754" s="3">
        <f t="shared" si="276"/>
        <v>1746.19411683</v>
      </c>
      <c r="T754" s="3">
        <f t="shared" si="277"/>
        <v>0</v>
      </c>
      <c r="U754" s="3">
        <f t="shared" si="278"/>
        <v>0</v>
      </c>
      <c r="V754" s="3">
        <f t="shared" si="279"/>
        <v>0</v>
      </c>
      <c r="W754" s="3">
        <f t="shared" si="280"/>
        <v>0</v>
      </c>
      <c r="X754" s="3">
        <f t="shared" si="281"/>
        <v>0</v>
      </c>
      <c r="AA754" s="3">
        <f t="shared" si="282"/>
        <v>1714.15631521</v>
      </c>
      <c r="AB754" s="3">
        <f t="shared" si="283"/>
        <v>0</v>
      </c>
      <c r="AC754" s="3">
        <f t="shared" si="284"/>
        <v>0</v>
      </c>
      <c r="AD754" s="3">
        <f t="shared" si="285"/>
        <v>0</v>
      </c>
      <c r="AE754" s="3">
        <f t="shared" si="286"/>
        <v>0</v>
      </c>
      <c r="AF754" s="3">
        <f t="shared" si="287"/>
        <v>0</v>
      </c>
      <c r="AJ754" s="3">
        <f t="shared" si="294"/>
        <v>-32.037801619999982</v>
      </c>
      <c r="AK754" s="3">
        <f t="shared" si="295"/>
        <v>-32.037801619999982</v>
      </c>
      <c r="AL754" s="3">
        <f t="shared" si="296"/>
        <v>-32.037801619999982</v>
      </c>
      <c r="AM754" s="3">
        <f t="shared" si="297"/>
        <v>-32.037801619999982</v>
      </c>
      <c r="AN754" s="3">
        <f t="shared" si="298"/>
        <v>-32.037801619999982</v>
      </c>
    </row>
    <row r="755" spans="1:40" x14ac:dyDescent="0.25">
      <c r="A755" s="5" t="s">
        <v>1369</v>
      </c>
      <c r="B755" s="5" t="s">
        <v>1370</v>
      </c>
      <c r="C755" s="18">
        <v>620.60174046199995</v>
      </c>
      <c r="D755" s="6">
        <v>682.67386130700004</v>
      </c>
      <c r="E755" s="6">
        <f t="shared" si="299"/>
        <v>62.072120845000086</v>
      </c>
      <c r="F755" s="21">
        <f t="shared" si="300"/>
        <v>0.10001925034691524</v>
      </c>
      <c r="G755" s="20">
        <v>17.583696237400002</v>
      </c>
      <c r="H755" s="20">
        <v>16.143261996</v>
      </c>
      <c r="I755" s="19">
        <v>33577.984951699997</v>
      </c>
      <c r="K755" s="22">
        <f t="shared" si="288"/>
        <v>0</v>
      </c>
      <c r="L755" s="22">
        <f t="shared" si="289"/>
        <v>62.072120845000086</v>
      </c>
      <c r="M755" s="22">
        <f t="shared" si="290"/>
        <v>0</v>
      </c>
      <c r="N755" s="22">
        <f t="shared" si="291"/>
        <v>0</v>
      </c>
      <c r="O755" s="22">
        <f t="shared" si="292"/>
        <v>0</v>
      </c>
      <c r="P755" s="22">
        <f t="shared" si="293"/>
        <v>0</v>
      </c>
      <c r="S755" s="3">
        <f t="shared" si="276"/>
        <v>0</v>
      </c>
      <c r="T755" s="3">
        <f t="shared" si="277"/>
        <v>620.60174046199995</v>
      </c>
      <c r="U755" s="3">
        <f t="shared" si="278"/>
        <v>0</v>
      </c>
      <c r="V755" s="3">
        <f t="shared" si="279"/>
        <v>0</v>
      </c>
      <c r="W755" s="3">
        <f t="shared" si="280"/>
        <v>0</v>
      </c>
      <c r="X755" s="3">
        <f t="shared" si="281"/>
        <v>0</v>
      </c>
      <c r="AA755" s="3">
        <f t="shared" si="282"/>
        <v>0</v>
      </c>
      <c r="AB755" s="3">
        <f t="shared" si="283"/>
        <v>682.67386130700004</v>
      </c>
      <c r="AC755" s="3">
        <f t="shared" si="284"/>
        <v>0</v>
      </c>
      <c r="AD755" s="3">
        <f t="shared" si="285"/>
        <v>0</v>
      </c>
      <c r="AE755" s="3">
        <f t="shared" si="286"/>
        <v>0</v>
      </c>
      <c r="AF755" s="3">
        <f t="shared" si="287"/>
        <v>0</v>
      </c>
      <c r="AJ755" s="3">
        <f t="shared" si="294"/>
        <v>0</v>
      </c>
      <c r="AK755" s="3">
        <f t="shared" si="295"/>
        <v>62.072120845000086</v>
      </c>
      <c r="AL755" s="3">
        <f t="shared" si="296"/>
        <v>62.072120845000086</v>
      </c>
      <c r="AM755" s="3">
        <f t="shared" si="297"/>
        <v>62.072120845000086</v>
      </c>
      <c r="AN755" s="3">
        <f t="shared" si="298"/>
        <v>62.072120845000086</v>
      </c>
    </row>
    <row r="756" spans="1:40" x14ac:dyDescent="0.25">
      <c r="A756" s="5" t="s">
        <v>1555</v>
      </c>
      <c r="B756" s="5" t="s">
        <v>1556</v>
      </c>
      <c r="C756" s="18">
        <v>11.073199842099999</v>
      </c>
      <c r="D756" s="6">
        <v>18.4487897755</v>
      </c>
      <c r="E756" s="6">
        <f t="shared" si="299"/>
        <v>7.3755899334000006</v>
      </c>
      <c r="F756" s="21">
        <f t="shared" si="300"/>
        <v>0.66607575394405971</v>
      </c>
      <c r="G756" s="20">
        <v>25.328255986199999</v>
      </c>
      <c r="H756" s="20">
        <v>25.792387704799999</v>
      </c>
      <c r="I756" s="19">
        <v>53648.166426000003</v>
      </c>
      <c r="K756" s="22">
        <f t="shared" si="288"/>
        <v>0</v>
      </c>
      <c r="L756" s="22">
        <f t="shared" si="289"/>
        <v>0</v>
      </c>
      <c r="M756" s="22">
        <f t="shared" si="290"/>
        <v>7.3755899334000006</v>
      </c>
      <c r="N756" s="22">
        <f t="shared" si="291"/>
        <v>0</v>
      </c>
      <c r="O756" s="22">
        <f t="shared" si="292"/>
        <v>0</v>
      </c>
      <c r="P756" s="22">
        <f t="shared" si="293"/>
        <v>0</v>
      </c>
      <c r="S756" s="3">
        <f t="shared" si="276"/>
        <v>0</v>
      </c>
      <c r="T756" s="3">
        <f t="shared" si="277"/>
        <v>0</v>
      </c>
      <c r="U756" s="3">
        <f t="shared" si="278"/>
        <v>11.073199842099999</v>
      </c>
      <c r="V756" s="3">
        <f t="shared" si="279"/>
        <v>0</v>
      </c>
      <c r="W756" s="3">
        <f t="shared" si="280"/>
        <v>0</v>
      </c>
      <c r="X756" s="3">
        <f t="shared" si="281"/>
        <v>0</v>
      </c>
      <c r="AA756" s="3">
        <f t="shared" si="282"/>
        <v>0</v>
      </c>
      <c r="AB756" s="3">
        <f t="shared" si="283"/>
        <v>0</v>
      </c>
      <c r="AC756" s="3">
        <f t="shared" si="284"/>
        <v>18.4487897755</v>
      </c>
      <c r="AD756" s="3">
        <f t="shared" si="285"/>
        <v>0</v>
      </c>
      <c r="AE756" s="3">
        <f t="shared" si="286"/>
        <v>0</v>
      </c>
      <c r="AF756" s="3">
        <f t="shared" si="287"/>
        <v>0</v>
      </c>
      <c r="AJ756" s="3">
        <f t="shared" si="294"/>
        <v>0</v>
      </c>
      <c r="AK756" s="3">
        <f t="shared" si="295"/>
        <v>0</v>
      </c>
      <c r="AL756" s="3">
        <f t="shared" si="296"/>
        <v>7.3755899334000006</v>
      </c>
      <c r="AM756" s="3">
        <f t="shared" si="297"/>
        <v>0</v>
      </c>
      <c r="AN756" s="3">
        <f t="shared" si="298"/>
        <v>0</v>
      </c>
    </row>
    <row r="757" spans="1:40" x14ac:dyDescent="0.25">
      <c r="A757" s="5" t="s">
        <v>1557</v>
      </c>
      <c r="B757" s="5" t="s">
        <v>1558</v>
      </c>
      <c r="C757" s="18">
        <v>1524.3341608000001</v>
      </c>
      <c r="D757" s="6">
        <v>1896.36305154</v>
      </c>
      <c r="E757" s="6">
        <f t="shared" si="299"/>
        <v>372.02889073999995</v>
      </c>
      <c r="F757" s="21">
        <f t="shared" si="300"/>
        <v>0.24405993141605642</v>
      </c>
      <c r="G757" s="20">
        <v>28.029452171700001</v>
      </c>
      <c r="H757" s="20">
        <v>27.239623108899998</v>
      </c>
      <c r="I757" s="19">
        <v>56658.416066600003</v>
      </c>
      <c r="K757" s="22">
        <f t="shared" si="288"/>
        <v>0</v>
      </c>
      <c r="L757" s="22">
        <f t="shared" si="289"/>
        <v>0</v>
      </c>
      <c r="M757" s="22">
        <f t="shared" si="290"/>
        <v>372.02889073999995</v>
      </c>
      <c r="N757" s="22">
        <f t="shared" si="291"/>
        <v>0</v>
      </c>
      <c r="O757" s="22">
        <f t="shared" si="292"/>
        <v>0</v>
      </c>
      <c r="P757" s="22">
        <f t="shared" si="293"/>
        <v>0</v>
      </c>
      <c r="S757" s="3">
        <f t="shared" si="276"/>
        <v>0</v>
      </c>
      <c r="T757" s="3">
        <f t="shared" si="277"/>
        <v>0</v>
      </c>
      <c r="U757" s="3">
        <f t="shared" si="278"/>
        <v>1524.3341608000001</v>
      </c>
      <c r="V757" s="3">
        <f t="shared" si="279"/>
        <v>0</v>
      </c>
      <c r="W757" s="3">
        <f t="shared" si="280"/>
        <v>0</v>
      </c>
      <c r="X757" s="3">
        <f t="shared" si="281"/>
        <v>0</v>
      </c>
      <c r="AA757" s="3">
        <f t="shared" si="282"/>
        <v>0</v>
      </c>
      <c r="AB757" s="3">
        <f t="shared" si="283"/>
        <v>0</v>
      </c>
      <c r="AC757" s="3">
        <f t="shared" si="284"/>
        <v>1896.36305154</v>
      </c>
      <c r="AD757" s="3">
        <f t="shared" si="285"/>
        <v>0</v>
      </c>
      <c r="AE757" s="3">
        <f t="shared" si="286"/>
        <v>0</v>
      </c>
      <c r="AF757" s="3">
        <f t="shared" si="287"/>
        <v>0</v>
      </c>
      <c r="AJ757" s="3">
        <f t="shared" si="294"/>
        <v>0</v>
      </c>
      <c r="AK757" s="3">
        <f t="shared" si="295"/>
        <v>0</v>
      </c>
      <c r="AL757" s="3">
        <f t="shared" si="296"/>
        <v>372.02889073999995</v>
      </c>
      <c r="AM757" s="3">
        <f t="shared" si="297"/>
        <v>0</v>
      </c>
      <c r="AN757" s="3">
        <f t="shared" si="298"/>
        <v>0</v>
      </c>
    </row>
    <row r="758" spans="1:40" x14ac:dyDescent="0.25">
      <c r="A758" s="5" t="s">
        <v>1371</v>
      </c>
      <c r="B758" s="5" t="s">
        <v>1372</v>
      </c>
      <c r="C758" s="18">
        <v>124.99573017</v>
      </c>
      <c r="D758" s="6">
        <v>129.44020665599999</v>
      </c>
      <c r="E758" s="6">
        <f t="shared" si="299"/>
        <v>4.444476485999985</v>
      </c>
      <c r="F758" s="21">
        <f t="shared" si="300"/>
        <v>3.555702646766646E-2</v>
      </c>
      <c r="G758" s="20">
        <v>79.895585784199994</v>
      </c>
      <c r="H758" s="20">
        <v>68.125172956</v>
      </c>
      <c r="I758" s="19">
        <v>141700.359749</v>
      </c>
      <c r="K758" s="22">
        <f t="shared" si="288"/>
        <v>0</v>
      </c>
      <c r="L758" s="22">
        <f t="shared" si="289"/>
        <v>0</v>
      </c>
      <c r="M758" s="22">
        <f t="shared" si="290"/>
        <v>0</v>
      </c>
      <c r="N758" s="22">
        <f t="shared" si="291"/>
        <v>0</v>
      </c>
      <c r="O758" s="22">
        <f t="shared" si="292"/>
        <v>0</v>
      </c>
      <c r="P758" s="22">
        <f t="shared" si="293"/>
        <v>4.444476485999985</v>
      </c>
      <c r="S758" s="3">
        <f t="shared" si="276"/>
        <v>0</v>
      </c>
      <c r="T758" s="3">
        <f t="shared" si="277"/>
        <v>0</v>
      </c>
      <c r="U758" s="3">
        <f t="shared" si="278"/>
        <v>0</v>
      </c>
      <c r="V758" s="3">
        <f t="shared" si="279"/>
        <v>0</v>
      </c>
      <c r="W758" s="3">
        <f t="shared" si="280"/>
        <v>0</v>
      </c>
      <c r="X758" s="3">
        <f t="shared" si="281"/>
        <v>124.99573017</v>
      </c>
      <c r="AA758" s="3">
        <f t="shared" si="282"/>
        <v>0</v>
      </c>
      <c r="AB758" s="3">
        <f t="shared" si="283"/>
        <v>0</v>
      </c>
      <c r="AC758" s="3">
        <f t="shared" si="284"/>
        <v>0</v>
      </c>
      <c r="AD758" s="3">
        <f t="shared" si="285"/>
        <v>0</v>
      </c>
      <c r="AE758" s="3">
        <f t="shared" si="286"/>
        <v>0</v>
      </c>
      <c r="AF758" s="3">
        <f t="shared" si="287"/>
        <v>129.44020665599999</v>
      </c>
      <c r="AJ758" s="3">
        <f t="shared" si="294"/>
        <v>0</v>
      </c>
      <c r="AK758" s="3">
        <f t="shared" si="295"/>
        <v>0</v>
      </c>
      <c r="AL758" s="3">
        <f t="shared" si="296"/>
        <v>0</v>
      </c>
      <c r="AM758" s="3">
        <f t="shared" si="297"/>
        <v>0</v>
      </c>
      <c r="AN758" s="3">
        <f t="shared" si="298"/>
        <v>0</v>
      </c>
    </row>
    <row r="759" spans="1:40" x14ac:dyDescent="0.25">
      <c r="A759" s="5" t="s">
        <v>1373</v>
      </c>
      <c r="B759" s="5" t="s">
        <v>1374</v>
      </c>
      <c r="C759" s="18">
        <v>194.433510732</v>
      </c>
      <c r="D759" s="6">
        <v>373.75028791900002</v>
      </c>
      <c r="E759" s="6">
        <f t="shared" si="299"/>
        <v>179.31677718700001</v>
      </c>
      <c r="F759" s="21">
        <f t="shared" si="300"/>
        <v>0.92225242712488831</v>
      </c>
      <c r="G759" s="20">
        <v>41.374303385099999</v>
      </c>
      <c r="H759" s="20">
        <v>41.1222982106</v>
      </c>
      <c r="I759" s="19">
        <v>85534.380278099998</v>
      </c>
      <c r="K759" s="22">
        <f t="shared" si="288"/>
        <v>0</v>
      </c>
      <c r="L759" s="22">
        <f t="shared" si="289"/>
        <v>0</v>
      </c>
      <c r="M759" s="22">
        <f t="shared" si="290"/>
        <v>0</v>
      </c>
      <c r="N759" s="22">
        <f t="shared" si="291"/>
        <v>179.31677718700001</v>
      </c>
      <c r="O759" s="22">
        <f t="shared" si="292"/>
        <v>0</v>
      </c>
      <c r="P759" s="22">
        <f t="shared" si="293"/>
        <v>0</v>
      </c>
      <c r="S759" s="3">
        <f t="shared" si="276"/>
        <v>0</v>
      </c>
      <c r="T759" s="3">
        <f t="shared" si="277"/>
        <v>0</v>
      </c>
      <c r="U759" s="3">
        <f t="shared" si="278"/>
        <v>0</v>
      </c>
      <c r="V759" s="3">
        <f t="shared" si="279"/>
        <v>194.433510732</v>
      </c>
      <c r="W759" s="3">
        <f t="shared" si="280"/>
        <v>0</v>
      </c>
      <c r="X759" s="3">
        <f t="shared" si="281"/>
        <v>0</v>
      </c>
      <c r="AA759" s="3">
        <f t="shared" si="282"/>
        <v>0</v>
      </c>
      <c r="AB759" s="3">
        <f t="shared" si="283"/>
        <v>0</v>
      </c>
      <c r="AC759" s="3">
        <f t="shared" si="284"/>
        <v>0</v>
      </c>
      <c r="AD759" s="3">
        <f t="shared" si="285"/>
        <v>373.75028791900002</v>
      </c>
      <c r="AE759" s="3">
        <f t="shared" si="286"/>
        <v>0</v>
      </c>
      <c r="AF759" s="3">
        <f t="shared" si="287"/>
        <v>0</v>
      </c>
      <c r="AJ759" s="3">
        <f t="shared" si="294"/>
        <v>0</v>
      </c>
      <c r="AK759" s="3">
        <f t="shared" si="295"/>
        <v>0</v>
      </c>
      <c r="AL759" s="3">
        <f t="shared" si="296"/>
        <v>0</v>
      </c>
      <c r="AM759" s="3">
        <f t="shared" si="297"/>
        <v>0</v>
      </c>
      <c r="AN759" s="3">
        <f t="shared" si="298"/>
        <v>0</v>
      </c>
    </row>
    <row r="760" spans="1:40" x14ac:dyDescent="0.25">
      <c r="A760" s="5" t="s">
        <v>1375</v>
      </c>
      <c r="B760" s="5" t="s">
        <v>1376</v>
      </c>
      <c r="C760" s="18">
        <v>40.070081230500001</v>
      </c>
      <c r="D760" s="6">
        <v>23.089404416299999</v>
      </c>
      <c r="E760" s="6">
        <f t="shared" si="299"/>
        <v>-16.980676814200002</v>
      </c>
      <c r="F760" s="21">
        <f t="shared" si="300"/>
        <v>-0.42377445447439926</v>
      </c>
      <c r="G760" s="20">
        <v>49.829862820800003</v>
      </c>
      <c r="H760" s="20">
        <v>49.216081336000002</v>
      </c>
      <c r="I760" s="19">
        <v>102369.449179</v>
      </c>
      <c r="K760" s="22">
        <f t="shared" si="288"/>
        <v>0</v>
      </c>
      <c r="L760" s="22">
        <f t="shared" si="289"/>
        <v>0</v>
      </c>
      <c r="M760" s="22">
        <f t="shared" si="290"/>
        <v>0</v>
      </c>
      <c r="N760" s="22">
        <f t="shared" si="291"/>
        <v>0</v>
      </c>
      <c r="O760" s="22">
        <f t="shared" si="292"/>
        <v>-16.980676814200002</v>
      </c>
      <c r="P760" s="22">
        <f t="shared" si="293"/>
        <v>0</v>
      </c>
      <c r="S760" s="3">
        <f t="shared" si="276"/>
        <v>0</v>
      </c>
      <c r="T760" s="3">
        <f t="shared" si="277"/>
        <v>0</v>
      </c>
      <c r="U760" s="3">
        <f t="shared" si="278"/>
        <v>0</v>
      </c>
      <c r="V760" s="3">
        <f t="shared" si="279"/>
        <v>0</v>
      </c>
      <c r="W760" s="3">
        <f t="shared" si="280"/>
        <v>40.070081230500001</v>
      </c>
      <c r="X760" s="3">
        <f t="shared" si="281"/>
        <v>0</v>
      </c>
      <c r="AA760" s="3">
        <f t="shared" si="282"/>
        <v>0</v>
      </c>
      <c r="AB760" s="3">
        <f t="shared" si="283"/>
        <v>0</v>
      </c>
      <c r="AC760" s="3">
        <f t="shared" si="284"/>
        <v>0</v>
      </c>
      <c r="AD760" s="3">
        <f t="shared" si="285"/>
        <v>0</v>
      </c>
      <c r="AE760" s="3">
        <f t="shared" si="286"/>
        <v>23.089404416299999</v>
      </c>
      <c r="AF760" s="3">
        <f t="shared" si="287"/>
        <v>0</v>
      </c>
      <c r="AJ760" s="3">
        <f t="shared" si="294"/>
        <v>0</v>
      </c>
      <c r="AK760" s="3">
        <f t="shared" si="295"/>
        <v>0</v>
      </c>
      <c r="AL760" s="3">
        <f t="shared" si="296"/>
        <v>0</v>
      </c>
      <c r="AM760" s="3">
        <f t="shared" si="297"/>
        <v>0</v>
      </c>
      <c r="AN760" s="3">
        <f t="shared" si="298"/>
        <v>0</v>
      </c>
    </row>
    <row r="761" spans="1:40" x14ac:dyDescent="0.25">
      <c r="A761" s="5" t="s">
        <v>1377</v>
      </c>
      <c r="B761" s="5" t="s">
        <v>1378</v>
      </c>
      <c r="C761" s="18">
        <v>38.1736686972</v>
      </c>
      <c r="D761" s="6">
        <v>45.946283469299999</v>
      </c>
      <c r="E761" s="6">
        <f t="shared" si="299"/>
        <v>7.772614772099999</v>
      </c>
      <c r="F761" s="21">
        <f t="shared" si="300"/>
        <v>0.20361194083161602</v>
      </c>
      <c r="G761" s="20">
        <v>35.416322896200001</v>
      </c>
      <c r="H761" s="20">
        <v>30.961736542499999</v>
      </c>
      <c r="I761" s="19">
        <v>64400.412008400002</v>
      </c>
      <c r="K761" s="22">
        <f t="shared" si="288"/>
        <v>0</v>
      </c>
      <c r="L761" s="22">
        <f t="shared" si="289"/>
        <v>0</v>
      </c>
      <c r="M761" s="22">
        <f t="shared" si="290"/>
        <v>7.772614772099999</v>
      </c>
      <c r="N761" s="22">
        <f t="shared" si="291"/>
        <v>0</v>
      </c>
      <c r="O761" s="22">
        <f t="shared" si="292"/>
        <v>0</v>
      </c>
      <c r="P761" s="22">
        <f t="shared" si="293"/>
        <v>0</v>
      </c>
      <c r="S761" s="3">
        <f t="shared" si="276"/>
        <v>0</v>
      </c>
      <c r="T761" s="3">
        <f t="shared" si="277"/>
        <v>0</v>
      </c>
      <c r="U761" s="3">
        <f t="shared" si="278"/>
        <v>38.1736686972</v>
      </c>
      <c r="V761" s="3">
        <f t="shared" si="279"/>
        <v>0</v>
      </c>
      <c r="W761" s="3">
        <f t="shared" si="280"/>
        <v>0</v>
      </c>
      <c r="X761" s="3">
        <f t="shared" si="281"/>
        <v>0</v>
      </c>
      <c r="AA761" s="3">
        <f t="shared" si="282"/>
        <v>0</v>
      </c>
      <c r="AB761" s="3">
        <f t="shared" si="283"/>
        <v>0</v>
      </c>
      <c r="AC761" s="3">
        <f t="shared" si="284"/>
        <v>45.946283469299999</v>
      </c>
      <c r="AD761" s="3">
        <f t="shared" si="285"/>
        <v>0</v>
      </c>
      <c r="AE761" s="3">
        <f t="shared" si="286"/>
        <v>0</v>
      </c>
      <c r="AF761" s="3">
        <f t="shared" si="287"/>
        <v>0</v>
      </c>
      <c r="AJ761" s="3">
        <f t="shared" si="294"/>
        <v>0</v>
      </c>
      <c r="AK761" s="3">
        <f t="shared" si="295"/>
        <v>0</v>
      </c>
      <c r="AL761" s="3">
        <f t="shared" si="296"/>
        <v>0</v>
      </c>
      <c r="AM761" s="3">
        <f t="shared" si="297"/>
        <v>0</v>
      </c>
      <c r="AN761" s="3">
        <f t="shared" si="298"/>
        <v>0</v>
      </c>
    </row>
    <row r="762" spans="1:40" x14ac:dyDescent="0.25">
      <c r="A762" s="5" t="s">
        <v>1379</v>
      </c>
      <c r="B762" s="5" t="s">
        <v>1380</v>
      </c>
      <c r="C762" s="18">
        <v>28.1418463477</v>
      </c>
      <c r="D762" s="6">
        <v>44.760914893100001</v>
      </c>
      <c r="E762" s="6">
        <f t="shared" si="299"/>
        <v>16.619068545400001</v>
      </c>
      <c r="F762" s="21">
        <f t="shared" si="300"/>
        <v>0.59054648867266868</v>
      </c>
      <c r="G762" s="20">
        <v>43.661870802999999</v>
      </c>
      <c r="H762" s="20">
        <v>45.548500879400002</v>
      </c>
      <c r="I762" s="19">
        <v>94740.881829100006</v>
      </c>
      <c r="K762" s="22">
        <f t="shared" si="288"/>
        <v>0</v>
      </c>
      <c r="L762" s="22">
        <f t="shared" si="289"/>
        <v>0</v>
      </c>
      <c r="M762" s="22">
        <f t="shared" si="290"/>
        <v>0</v>
      </c>
      <c r="N762" s="22">
        <f t="shared" si="291"/>
        <v>16.619068545400001</v>
      </c>
      <c r="O762" s="22">
        <f t="shared" si="292"/>
        <v>0</v>
      </c>
      <c r="P762" s="22">
        <f t="shared" si="293"/>
        <v>0</v>
      </c>
      <c r="S762" s="3">
        <f t="shared" si="276"/>
        <v>0</v>
      </c>
      <c r="T762" s="3">
        <f t="shared" si="277"/>
        <v>0</v>
      </c>
      <c r="U762" s="3">
        <f t="shared" si="278"/>
        <v>0</v>
      </c>
      <c r="V762" s="3">
        <f t="shared" si="279"/>
        <v>28.1418463477</v>
      </c>
      <c r="W762" s="3">
        <f t="shared" si="280"/>
        <v>0</v>
      </c>
      <c r="X762" s="3">
        <f t="shared" si="281"/>
        <v>0</v>
      </c>
      <c r="AA762" s="3">
        <f t="shared" si="282"/>
        <v>0</v>
      </c>
      <c r="AB762" s="3">
        <f t="shared" si="283"/>
        <v>0</v>
      </c>
      <c r="AC762" s="3">
        <f t="shared" si="284"/>
        <v>0</v>
      </c>
      <c r="AD762" s="3">
        <f t="shared" si="285"/>
        <v>44.760914893100001</v>
      </c>
      <c r="AE762" s="3">
        <f t="shared" si="286"/>
        <v>0</v>
      </c>
      <c r="AF762" s="3">
        <f t="shared" si="287"/>
        <v>0</v>
      </c>
      <c r="AJ762" s="3">
        <f t="shared" si="294"/>
        <v>0</v>
      </c>
      <c r="AK762" s="3">
        <f t="shared" si="295"/>
        <v>0</v>
      </c>
      <c r="AL762" s="3">
        <f t="shared" si="296"/>
        <v>0</v>
      </c>
      <c r="AM762" s="3">
        <f t="shared" si="297"/>
        <v>0</v>
      </c>
      <c r="AN762" s="3">
        <f t="shared" si="298"/>
        <v>0</v>
      </c>
    </row>
    <row r="763" spans="1:40" x14ac:dyDescent="0.25">
      <c r="A763" s="5" t="s">
        <v>1381</v>
      </c>
      <c r="B763" s="5" t="s">
        <v>1382</v>
      </c>
      <c r="C763" s="18">
        <v>216.27522287599999</v>
      </c>
      <c r="D763" s="6">
        <v>319.01537297599998</v>
      </c>
      <c r="E763" s="6">
        <f t="shared" si="299"/>
        <v>102.74015009999999</v>
      </c>
      <c r="F763" s="21">
        <f t="shared" si="300"/>
        <v>0.4750435520711746</v>
      </c>
      <c r="G763" s="20">
        <v>14.4284312113</v>
      </c>
      <c r="H763" s="20">
        <v>12.613643809299999</v>
      </c>
      <c r="I763" s="19">
        <v>26236.379123399998</v>
      </c>
      <c r="K763" s="22">
        <f t="shared" si="288"/>
        <v>102.74015009999999</v>
      </c>
      <c r="L763" s="22">
        <f t="shared" si="289"/>
        <v>0</v>
      </c>
      <c r="M763" s="22">
        <f t="shared" si="290"/>
        <v>0</v>
      </c>
      <c r="N763" s="22">
        <f t="shared" si="291"/>
        <v>0</v>
      </c>
      <c r="O763" s="22">
        <f t="shared" si="292"/>
        <v>0</v>
      </c>
      <c r="P763" s="22">
        <f t="shared" si="293"/>
        <v>0</v>
      </c>
      <c r="S763" s="3">
        <f t="shared" si="276"/>
        <v>0</v>
      </c>
      <c r="T763" s="3">
        <f t="shared" si="277"/>
        <v>216.27522287599999</v>
      </c>
      <c r="U763" s="3">
        <f t="shared" si="278"/>
        <v>0</v>
      </c>
      <c r="V763" s="3">
        <f t="shared" si="279"/>
        <v>0</v>
      </c>
      <c r="W763" s="3">
        <f t="shared" si="280"/>
        <v>0</v>
      </c>
      <c r="X763" s="3">
        <f t="shared" si="281"/>
        <v>0</v>
      </c>
      <c r="AA763" s="3">
        <f t="shared" si="282"/>
        <v>0</v>
      </c>
      <c r="AB763" s="3">
        <f t="shared" si="283"/>
        <v>319.01537297599998</v>
      </c>
      <c r="AC763" s="3">
        <f t="shared" si="284"/>
        <v>0</v>
      </c>
      <c r="AD763" s="3">
        <f t="shared" si="285"/>
        <v>0</v>
      </c>
      <c r="AE763" s="3">
        <f t="shared" si="286"/>
        <v>0</v>
      </c>
      <c r="AF763" s="3">
        <f t="shared" si="287"/>
        <v>0</v>
      </c>
      <c r="AJ763" s="3">
        <f t="shared" si="294"/>
        <v>102.74015009999999</v>
      </c>
      <c r="AK763" s="3">
        <f t="shared" si="295"/>
        <v>102.74015009999999</v>
      </c>
      <c r="AL763" s="3">
        <f t="shared" si="296"/>
        <v>102.74015009999999</v>
      </c>
      <c r="AM763" s="3">
        <f t="shared" si="297"/>
        <v>102.74015009999999</v>
      </c>
      <c r="AN763" s="3">
        <f t="shared" si="298"/>
        <v>102.74015009999999</v>
      </c>
    </row>
    <row r="764" spans="1:40" x14ac:dyDescent="0.25">
      <c r="A764" s="5" t="s">
        <v>1383</v>
      </c>
      <c r="B764" s="5" t="s">
        <v>1384</v>
      </c>
      <c r="C764" s="18">
        <v>997.67480541099997</v>
      </c>
      <c r="D764" s="6">
        <v>1308.59078024</v>
      </c>
      <c r="E764" s="6">
        <f t="shared" si="299"/>
        <v>310.91597482899999</v>
      </c>
      <c r="F764" s="21">
        <f t="shared" si="300"/>
        <v>0.31164059986552001</v>
      </c>
      <c r="G764" s="20">
        <v>17.9978390922</v>
      </c>
      <c r="H764" s="20">
        <v>18.351889278200002</v>
      </c>
      <c r="I764" s="19">
        <v>38171.929698699998</v>
      </c>
      <c r="K764" s="22">
        <f t="shared" si="288"/>
        <v>0</v>
      </c>
      <c r="L764" s="22">
        <f t="shared" si="289"/>
        <v>310.91597482899999</v>
      </c>
      <c r="M764" s="22">
        <f t="shared" si="290"/>
        <v>0</v>
      </c>
      <c r="N764" s="22">
        <f t="shared" si="291"/>
        <v>0</v>
      </c>
      <c r="O764" s="22">
        <f t="shared" si="292"/>
        <v>0</v>
      </c>
      <c r="P764" s="22">
        <f t="shared" si="293"/>
        <v>0</v>
      </c>
      <c r="S764" s="3">
        <f t="shared" si="276"/>
        <v>0</v>
      </c>
      <c r="T764" s="3">
        <f t="shared" si="277"/>
        <v>997.67480541099997</v>
      </c>
      <c r="U764" s="3">
        <f t="shared" si="278"/>
        <v>0</v>
      </c>
      <c r="V764" s="3">
        <f t="shared" si="279"/>
        <v>0</v>
      </c>
      <c r="W764" s="3">
        <f t="shared" si="280"/>
        <v>0</v>
      </c>
      <c r="X764" s="3">
        <f t="shared" si="281"/>
        <v>0</v>
      </c>
      <c r="AA764" s="3">
        <f t="shared" si="282"/>
        <v>0</v>
      </c>
      <c r="AB764" s="3">
        <f t="shared" si="283"/>
        <v>1308.59078024</v>
      </c>
      <c r="AC764" s="3">
        <f t="shared" si="284"/>
        <v>0</v>
      </c>
      <c r="AD764" s="3">
        <f t="shared" si="285"/>
        <v>0</v>
      </c>
      <c r="AE764" s="3">
        <f t="shared" si="286"/>
        <v>0</v>
      </c>
      <c r="AF764" s="3">
        <f t="shared" si="287"/>
        <v>0</v>
      </c>
      <c r="AJ764" s="3">
        <f t="shared" si="294"/>
        <v>0</v>
      </c>
      <c r="AK764" s="3">
        <f t="shared" si="295"/>
        <v>310.91597482899999</v>
      </c>
      <c r="AL764" s="3">
        <f t="shared" si="296"/>
        <v>310.91597482899999</v>
      </c>
      <c r="AM764" s="3">
        <f t="shared" si="297"/>
        <v>0</v>
      </c>
      <c r="AN764" s="3">
        <f t="shared" si="298"/>
        <v>310.91597482899999</v>
      </c>
    </row>
    <row r="765" spans="1:40" x14ac:dyDescent="0.25">
      <c r="A765" s="5" t="s">
        <v>1385</v>
      </c>
      <c r="B765" s="5" t="s">
        <v>1386</v>
      </c>
      <c r="C765" s="18">
        <v>1880.99325851</v>
      </c>
      <c r="D765" s="6">
        <v>2442.3793897400001</v>
      </c>
      <c r="E765" s="6">
        <f t="shared" si="299"/>
        <v>561.38613123000005</v>
      </c>
      <c r="F765" s="21">
        <f t="shared" si="300"/>
        <v>0.29845196344546893</v>
      </c>
      <c r="G765" s="20">
        <v>14.7711062459</v>
      </c>
      <c r="H765" s="20">
        <v>15.3384948975</v>
      </c>
      <c r="I765" s="19">
        <v>31904.069386700001</v>
      </c>
      <c r="K765" s="22">
        <f t="shared" si="288"/>
        <v>0</v>
      </c>
      <c r="L765" s="22">
        <f t="shared" si="289"/>
        <v>561.38613123000005</v>
      </c>
      <c r="M765" s="22">
        <f t="shared" si="290"/>
        <v>0</v>
      </c>
      <c r="N765" s="22">
        <f t="shared" si="291"/>
        <v>0</v>
      </c>
      <c r="O765" s="22">
        <f t="shared" si="292"/>
        <v>0</v>
      </c>
      <c r="P765" s="22">
        <f t="shared" si="293"/>
        <v>0</v>
      </c>
      <c r="S765" s="3">
        <f t="shared" si="276"/>
        <v>0</v>
      </c>
      <c r="T765" s="3">
        <f t="shared" si="277"/>
        <v>1880.99325851</v>
      </c>
      <c r="U765" s="3">
        <f t="shared" si="278"/>
        <v>0</v>
      </c>
      <c r="V765" s="3">
        <f t="shared" si="279"/>
        <v>0</v>
      </c>
      <c r="W765" s="3">
        <f t="shared" si="280"/>
        <v>0</v>
      </c>
      <c r="X765" s="3">
        <f t="shared" si="281"/>
        <v>0</v>
      </c>
      <c r="AA765" s="3">
        <f t="shared" si="282"/>
        <v>0</v>
      </c>
      <c r="AB765" s="3">
        <f t="shared" si="283"/>
        <v>2442.3793897400001</v>
      </c>
      <c r="AC765" s="3">
        <f t="shared" si="284"/>
        <v>0</v>
      </c>
      <c r="AD765" s="3">
        <f t="shared" si="285"/>
        <v>0</v>
      </c>
      <c r="AE765" s="3">
        <f t="shared" si="286"/>
        <v>0</v>
      </c>
      <c r="AF765" s="3">
        <f t="shared" si="287"/>
        <v>0</v>
      </c>
      <c r="AJ765" s="3">
        <f t="shared" si="294"/>
        <v>0</v>
      </c>
      <c r="AK765" s="3">
        <f t="shared" si="295"/>
        <v>561.38613123000005</v>
      </c>
      <c r="AL765" s="3">
        <f t="shared" si="296"/>
        <v>561.38613123000005</v>
      </c>
      <c r="AM765" s="3">
        <f t="shared" si="297"/>
        <v>561.38613123000005</v>
      </c>
      <c r="AN765" s="3">
        <f t="shared" si="298"/>
        <v>561.38613123000005</v>
      </c>
    </row>
    <row r="766" spans="1:40" x14ac:dyDescent="0.25">
      <c r="A766" s="5" t="s">
        <v>1387</v>
      </c>
      <c r="B766" s="5" t="s">
        <v>1388</v>
      </c>
      <c r="C766" s="18">
        <v>1797.0141242</v>
      </c>
      <c r="D766" s="6">
        <v>2830.2465165799999</v>
      </c>
      <c r="E766" s="6">
        <f t="shared" si="299"/>
        <v>1033.23239238</v>
      </c>
      <c r="F766" s="21">
        <f t="shared" si="300"/>
        <v>0.5749717703749142</v>
      </c>
      <c r="G766" s="20">
        <v>12.9683645711</v>
      </c>
      <c r="H766" s="20">
        <v>10.2936528636</v>
      </c>
      <c r="I766" s="19">
        <v>21410.797956300001</v>
      </c>
      <c r="K766" s="22">
        <f t="shared" si="288"/>
        <v>1033.23239238</v>
      </c>
      <c r="L766" s="22">
        <f t="shared" si="289"/>
        <v>0</v>
      </c>
      <c r="M766" s="22">
        <f t="shared" si="290"/>
        <v>0</v>
      </c>
      <c r="N766" s="22">
        <f t="shared" si="291"/>
        <v>0</v>
      </c>
      <c r="O766" s="22">
        <f t="shared" si="292"/>
        <v>0</v>
      </c>
      <c r="P766" s="22">
        <f t="shared" si="293"/>
        <v>0</v>
      </c>
      <c r="S766" s="3">
        <f t="shared" si="276"/>
        <v>1797.0141242</v>
      </c>
      <c r="T766" s="3">
        <f t="shared" si="277"/>
        <v>0</v>
      </c>
      <c r="U766" s="3">
        <f t="shared" si="278"/>
        <v>0</v>
      </c>
      <c r="V766" s="3">
        <f t="shared" si="279"/>
        <v>0</v>
      </c>
      <c r="W766" s="3">
        <f t="shared" si="280"/>
        <v>0</v>
      </c>
      <c r="X766" s="3">
        <f t="shared" si="281"/>
        <v>0</v>
      </c>
      <c r="AA766" s="3">
        <f t="shared" si="282"/>
        <v>2830.2465165799999</v>
      </c>
      <c r="AB766" s="3">
        <f t="shared" si="283"/>
        <v>0</v>
      </c>
      <c r="AC766" s="3">
        <f t="shared" si="284"/>
        <v>0</v>
      </c>
      <c r="AD766" s="3">
        <f t="shared" si="285"/>
        <v>0</v>
      </c>
      <c r="AE766" s="3">
        <f t="shared" si="286"/>
        <v>0</v>
      </c>
      <c r="AF766" s="3">
        <f t="shared" si="287"/>
        <v>0</v>
      </c>
      <c r="AJ766" s="3">
        <f t="shared" si="294"/>
        <v>1033.23239238</v>
      </c>
      <c r="AK766" s="3">
        <f t="shared" si="295"/>
        <v>1033.23239238</v>
      </c>
      <c r="AL766" s="3">
        <f t="shared" si="296"/>
        <v>1033.23239238</v>
      </c>
      <c r="AM766" s="3">
        <f t="shared" si="297"/>
        <v>1033.23239238</v>
      </c>
      <c r="AN766" s="3">
        <f t="shared" si="298"/>
        <v>1033.23239238</v>
      </c>
    </row>
    <row r="767" spans="1:40" x14ac:dyDescent="0.25">
      <c r="A767" s="5" t="s">
        <v>1389</v>
      </c>
      <c r="B767" s="5" t="s">
        <v>1390</v>
      </c>
      <c r="C767" s="18">
        <v>6676.1772623300003</v>
      </c>
      <c r="D767" s="6">
        <v>8996.2041653199994</v>
      </c>
      <c r="E767" s="6">
        <f t="shared" si="299"/>
        <v>2320.0269029899991</v>
      </c>
      <c r="F767" s="21">
        <f t="shared" si="300"/>
        <v>0.34750828383192223</v>
      </c>
      <c r="G767" s="20">
        <v>18.9805012054</v>
      </c>
      <c r="H767" s="20">
        <v>17.881215869999998</v>
      </c>
      <c r="I767" s="19">
        <v>37192.929009599997</v>
      </c>
      <c r="K767" s="22">
        <f t="shared" si="288"/>
        <v>0</v>
      </c>
      <c r="L767" s="22">
        <f t="shared" si="289"/>
        <v>2320.0269029899991</v>
      </c>
      <c r="M767" s="22">
        <f t="shared" si="290"/>
        <v>0</v>
      </c>
      <c r="N767" s="22">
        <f t="shared" si="291"/>
        <v>0</v>
      </c>
      <c r="O767" s="22">
        <f t="shared" si="292"/>
        <v>0</v>
      </c>
      <c r="P767" s="22">
        <f t="shared" si="293"/>
        <v>0</v>
      </c>
      <c r="S767" s="3">
        <f t="shared" si="276"/>
        <v>0</v>
      </c>
      <c r="T767" s="3">
        <f t="shared" si="277"/>
        <v>6676.1772623300003</v>
      </c>
      <c r="U767" s="3">
        <f t="shared" si="278"/>
        <v>0</v>
      </c>
      <c r="V767" s="3">
        <f t="shared" si="279"/>
        <v>0</v>
      </c>
      <c r="W767" s="3">
        <f t="shared" si="280"/>
        <v>0</v>
      </c>
      <c r="X767" s="3">
        <f t="shared" si="281"/>
        <v>0</v>
      </c>
      <c r="AA767" s="3">
        <f t="shared" si="282"/>
        <v>0</v>
      </c>
      <c r="AB767" s="3">
        <f t="shared" si="283"/>
        <v>8996.2041653199994</v>
      </c>
      <c r="AC767" s="3">
        <f t="shared" si="284"/>
        <v>0</v>
      </c>
      <c r="AD767" s="3">
        <f t="shared" si="285"/>
        <v>0</v>
      </c>
      <c r="AE767" s="3">
        <f t="shared" si="286"/>
        <v>0</v>
      </c>
      <c r="AF767" s="3">
        <f t="shared" si="287"/>
        <v>0</v>
      </c>
      <c r="AJ767" s="3">
        <f t="shared" si="294"/>
        <v>0</v>
      </c>
      <c r="AK767" s="3">
        <f t="shared" si="295"/>
        <v>2320.0269029899991</v>
      </c>
      <c r="AL767" s="3">
        <f t="shared" si="296"/>
        <v>2320.0269029899991</v>
      </c>
      <c r="AM767" s="3">
        <f t="shared" si="297"/>
        <v>0</v>
      </c>
      <c r="AN767" s="3">
        <f t="shared" si="298"/>
        <v>2320.0269029899991</v>
      </c>
    </row>
    <row r="768" spans="1:40" x14ac:dyDescent="0.25">
      <c r="A768" s="5" t="s">
        <v>1391</v>
      </c>
      <c r="B768" s="5" t="s">
        <v>1392</v>
      </c>
      <c r="C768" s="18">
        <v>3599.8275652500001</v>
      </c>
      <c r="D768" s="6">
        <v>4933.0846996299997</v>
      </c>
      <c r="E768" s="6">
        <f t="shared" si="299"/>
        <v>1333.2571343799996</v>
      </c>
      <c r="F768" s="21">
        <f t="shared" si="300"/>
        <v>0.37036694403094494</v>
      </c>
      <c r="G768" s="20">
        <v>17.7688482778</v>
      </c>
      <c r="H768" s="20">
        <v>16.198365037199999</v>
      </c>
      <c r="I768" s="19">
        <v>33692.599277300003</v>
      </c>
      <c r="K768" s="22">
        <f t="shared" si="288"/>
        <v>0</v>
      </c>
      <c r="L768" s="22">
        <f t="shared" si="289"/>
        <v>1333.2571343799996</v>
      </c>
      <c r="M768" s="22">
        <f t="shared" si="290"/>
        <v>0</v>
      </c>
      <c r="N768" s="22">
        <f t="shared" si="291"/>
        <v>0</v>
      </c>
      <c r="O768" s="22">
        <f t="shared" si="292"/>
        <v>0</v>
      </c>
      <c r="P768" s="22">
        <f t="shared" si="293"/>
        <v>0</v>
      </c>
      <c r="S768" s="3">
        <f t="shared" si="276"/>
        <v>0</v>
      </c>
      <c r="T768" s="3">
        <f t="shared" si="277"/>
        <v>3599.8275652500001</v>
      </c>
      <c r="U768" s="3">
        <f t="shared" si="278"/>
        <v>0</v>
      </c>
      <c r="V768" s="3">
        <f t="shared" si="279"/>
        <v>0</v>
      </c>
      <c r="W768" s="3">
        <f t="shared" si="280"/>
        <v>0</v>
      </c>
      <c r="X768" s="3">
        <f t="shared" si="281"/>
        <v>0</v>
      </c>
      <c r="AA768" s="3">
        <f t="shared" si="282"/>
        <v>0</v>
      </c>
      <c r="AB768" s="3">
        <f t="shared" si="283"/>
        <v>4933.0846996299997</v>
      </c>
      <c r="AC768" s="3">
        <f t="shared" si="284"/>
        <v>0</v>
      </c>
      <c r="AD768" s="3">
        <f t="shared" si="285"/>
        <v>0</v>
      </c>
      <c r="AE768" s="3">
        <f t="shared" si="286"/>
        <v>0</v>
      </c>
      <c r="AF768" s="3">
        <f t="shared" si="287"/>
        <v>0</v>
      </c>
      <c r="AJ768" s="3">
        <f t="shared" si="294"/>
        <v>0</v>
      </c>
      <c r="AK768" s="3">
        <f t="shared" si="295"/>
        <v>1333.2571343799996</v>
      </c>
      <c r="AL768" s="3">
        <f t="shared" si="296"/>
        <v>1333.2571343799996</v>
      </c>
      <c r="AM768" s="3">
        <f t="shared" si="297"/>
        <v>1333.2571343799996</v>
      </c>
      <c r="AN768" s="3">
        <f t="shared" si="298"/>
        <v>1333.2571343799996</v>
      </c>
    </row>
    <row r="769" spans="1:40" x14ac:dyDescent="0.25">
      <c r="A769" s="5" t="s">
        <v>1393</v>
      </c>
      <c r="B769" s="5" t="s">
        <v>1394</v>
      </c>
      <c r="C769" s="18">
        <v>892.44885321300001</v>
      </c>
      <c r="D769" s="6">
        <v>2085.6081914299998</v>
      </c>
      <c r="E769" s="6">
        <f t="shared" si="299"/>
        <v>1193.1593382169999</v>
      </c>
      <c r="F769" s="21">
        <f t="shared" si="300"/>
        <v>1.3369498251035676</v>
      </c>
      <c r="G769" s="20">
        <v>10.888554556900001</v>
      </c>
      <c r="H769" s="20">
        <v>10.5624409769</v>
      </c>
      <c r="I769" s="19">
        <v>21969.877231900002</v>
      </c>
      <c r="K769" s="22">
        <f t="shared" si="288"/>
        <v>1193.1593382169999</v>
      </c>
      <c r="L769" s="22">
        <f t="shared" si="289"/>
        <v>0</v>
      </c>
      <c r="M769" s="22">
        <f t="shared" si="290"/>
        <v>0</v>
      </c>
      <c r="N769" s="22">
        <f t="shared" si="291"/>
        <v>0</v>
      </c>
      <c r="O769" s="22">
        <f t="shared" si="292"/>
        <v>0</v>
      </c>
      <c r="P769" s="22">
        <f t="shared" si="293"/>
        <v>0</v>
      </c>
      <c r="S769" s="3">
        <f t="shared" si="276"/>
        <v>892.44885321300001</v>
      </c>
      <c r="T769" s="3">
        <f t="shared" si="277"/>
        <v>0</v>
      </c>
      <c r="U769" s="3">
        <f t="shared" si="278"/>
        <v>0</v>
      </c>
      <c r="V769" s="3">
        <f t="shared" si="279"/>
        <v>0</v>
      </c>
      <c r="W769" s="3">
        <f t="shared" si="280"/>
        <v>0</v>
      </c>
      <c r="X769" s="3">
        <f t="shared" si="281"/>
        <v>0</v>
      </c>
      <c r="AA769" s="3">
        <f t="shared" si="282"/>
        <v>2085.6081914299998</v>
      </c>
      <c r="AB769" s="3">
        <f t="shared" si="283"/>
        <v>0</v>
      </c>
      <c r="AC769" s="3">
        <f t="shared" si="284"/>
        <v>0</v>
      </c>
      <c r="AD769" s="3">
        <f t="shared" si="285"/>
        <v>0</v>
      </c>
      <c r="AE769" s="3">
        <f t="shared" si="286"/>
        <v>0</v>
      </c>
      <c r="AF769" s="3">
        <f t="shared" si="287"/>
        <v>0</v>
      </c>
      <c r="AJ769" s="3">
        <f t="shared" si="294"/>
        <v>1193.1593382169999</v>
      </c>
      <c r="AK769" s="3">
        <f t="shared" si="295"/>
        <v>1193.1593382169999</v>
      </c>
      <c r="AL769" s="3">
        <f t="shared" si="296"/>
        <v>1193.1593382169999</v>
      </c>
      <c r="AM769" s="3">
        <f t="shared" si="297"/>
        <v>1193.1593382169999</v>
      </c>
      <c r="AN769" s="3">
        <f t="shared" si="298"/>
        <v>1193.1593382169999</v>
      </c>
    </row>
    <row r="770" spans="1:40" x14ac:dyDescent="0.25">
      <c r="A770" s="5" t="s">
        <v>1395</v>
      </c>
      <c r="B770" s="5" t="s">
        <v>1396</v>
      </c>
      <c r="C770" s="18">
        <v>562.05855261099998</v>
      </c>
      <c r="D770" s="6">
        <v>503.42140197800001</v>
      </c>
      <c r="E770" s="6">
        <f t="shared" si="299"/>
        <v>-58.637150632999976</v>
      </c>
      <c r="F770" s="21">
        <f t="shared" si="300"/>
        <v>-0.10432569767083089</v>
      </c>
      <c r="G770" s="20">
        <v>14.4125252115</v>
      </c>
      <c r="H770" s="20">
        <v>13.893586024699999</v>
      </c>
      <c r="I770" s="19">
        <v>28898.658931400001</v>
      </c>
      <c r="K770" s="22">
        <f t="shared" si="288"/>
        <v>0</v>
      </c>
      <c r="L770" s="22">
        <f t="shared" si="289"/>
        <v>-58.637150632999976</v>
      </c>
      <c r="M770" s="22">
        <f t="shared" si="290"/>
        <v>0</v>
      </c>
      <c r="N770" s="22">
        <f t="shared" si="291"/>
        <v>0</v>
      </c>
      <c r="O770" s="22">
        <f t="shared" si="292"/>
        <v>0</v>
      </c>
      <c r="P770" s="22">
        <f t="shared" si="293"/>
        <v>0</v>
      </c>
      <c r="S770" s="3">
        <f t="shared" si="276"/>
        <v>0</v>
      </c>
      <c r="T770" s="3">
        <f t="shared" si="277"/>
        <v>562.05855261099998</v>
      </c>
      <c r="U770" s="3">
        <f t="shared" si="278"/>
        <v>0</v>
      </c>
      <c r="V770" s="3">
        <f t="shared" si="279"/>
        <v>0</v>
      </c>
      <c r="W770" s="3">
        <f t="shared" si="280"/>
        <v>0</v>
      </c>
      <c r="X770" s="3">
        <f t="shared" si="281"/>
        <v>0</v>
      </c>
      <c r="AA770" s="3">
        <f t="shared" si="282"/>
        <v>0</v>
      </c>
      <c r="AB770" s="3">
        <f t="shared" si="283"/>
        <v>503.42140197800001</v>
      </c>
      <c r="AC770" s="3">
        <f t="shared" si="284"/>
        <v>0</v>
      </c>
      <c r="AD770" s="3">
        <f t="shared" si="285"/>
        <v>0</v>
      </c>
      <c r="AE770" s="3">
        <f t="shared" si="286"/>
        <v>0</v>
      </c>
      <c r="AF770" s="3">
        <f t="shared" si="287"/>
        <v>0</v>
      </c>
      <c r="AJ770" s="3">
        <f t="shared" si="294"/>
        <v>0</v>
      </c>
      <c r="AK770" s="3">
        <f t="shared" si="295"/>
        <v>-58.637150632999976</v>
      </c>
      <c r="AL770" s="3">
        <f t="shared" si="296"/>
        <v>-58.637150632999976</v>
      </c>
      <c r="AM770" s="3">
        <f t="shared" si="297"/>
        <v>-58.637150632999976</v>
      </c>
      <c r="AN770" s="3">
        <f t="shared" si="298"/>
        <v>-58.637150632999976</v>
      </c>
    </row>
    <row r="771" spans="1:40" x14ac:dyDescent="0.25">
      <c r="A771" s="5" t="s">
        <v>1397</v>
      </c>
      <c r="B771" s="5" t="s">
        <v>1398</v>
      </c>
      <c r="C771" s="18">
        <v>57.075703447000002</v>
      </c>
      <c r="D771" s="6">
        <v>54.923426629700003</v>
      </c>
      <c r="E771" s="6">
        <f t="shared" si="299"/>
        <v>-2.1522768172999989</v>
      </c>
      <c r="F771" s="21">
        <f t="shared" si="300"/>
        <v>-3.7709159717997771E-2</v>
      </c>
      <c r="G771" s="20">
        <v>41.953539586700003</v>
      </c>
      <c r="H771" s="20">
        <v>40.454772479699997</v>
      </c>
      <c r="I771" s="19">
        <v>84145.926757900001</v>
      </c>
      <c r="K771" s="22">
        <f t="shared" si="288"/>
        <v>0</v>
      </c>
      <c r="L771" s="22">
        <f t="shared" si="289"/>
        <v>0</v>
      </c>
      <c r="M771" s="22">
        <f t="shared" si="290"/>
        <v>0</v>
      </c>
      <c r="N771" s="22">
        <f t="shared" si="291"/>
        <v>-2.1522768172999989</v>
      </c>
      <c r="O771" s="22">
        <f t="shared" si="292"/>
        <v>0</v>
      </c>
      <c r="P771" s="22">
        <f t="shared" si="293"/>
        <v>0</v>
      </c>
      <c r="S771" s="3">
        <f t="shared" si="276"/>
        <v>0</v>
      </c>
      <c r="T771" s="3">
        <f t="shared" si="277"/>
        <v>0</v>
      </c>
      <c r="U771" s="3">
        <f t="shared" si="278"/>
        <v>0</v>
      </c>
      <c r="V771" s="3">
        <f t="shared" si="279"/>
        <v>57.075703447000002</v>
      </c>
      <c r="W771" s="3">
        <f t="shared" si="280"/>
        <v>0</v>
      </c>
      <c r="X771" s="3">
        <f t="shared" si="281"/>
        <v>0</v>
      </c>
      <c r="AA771" s="3">
        <f t="shared" si="282"/>
        <v>0</v>
      </c>
      <c r="AB771" s="3">
        <f t="shared" si="283"/>
        <v>0</v>
      </c>
      <c r="AC771" s="3">
        <f t="shared" si="284"/>
        <v>0</v>
      </c>
      <c r="AD771" s="3">
        <f t="shared" si="285"/>
        <v>54.923426629700003</v>
      </c>
      <c r="AE771" s="3">
        <f t="shared" si="286"/>
        <v>0</v>
      </c>
      <c r="AF771" s="3">
        <f t="shared" si="287"/>
        <v>0</v>
      </c>
      <c r="AJ771" s="3">
        <f t="shared" si="294"/>
        <v>0</v>
      </c>
      <c r="AK771" s="3">
        <f t="shared" si="295"/>
        <v>0</v>
      </c>
      <c r="AL771" s="3">
        <f t="shared" si="296"/>
        <v>0</v>
      </c>
      <c r="AM771" s="3">
        <f t="shared" si="297"/>
        <v>0</v>
      </c>
      <c r="AN771" s="3">
        <f t="shared" si="298"/>
        <v>0</v>
      </c>
    </row>
    <row r="772" spans="1:40" x14ac:dyDescent="0.25">
      <c r="A772" s="5" t="s">
        <v>1559</v>
      </c>
      <c r="B772" s="5" t="s">
        <v>1560</v>
      </c>
      <c r="C772" s="18" t="s">
        <v>739</v>
      </c>
      <c r="D772" s="6" t="s">
        <v>739</v>
      </c>
      <c r="E772" s="20" t="s">
        <v>740</v>
      </c>
      <c r="F772" s="20" t="s">
        <v>740</v>
      </c>
      <c r="G772" s="20" t="s">
        <v>740</v>
      </c>
      <c r="H772" s="20" t="s">
        <v>740</v>
      </c>
      <c r="I772" s="19" t="s">
        <v>740</v>
      </c>
      <c r="K772" s="22">
        <f t="shared" si="288"/>
        <v>0</v>
      </c>
      <c r="L772" s="22">
        <f t="shared" si="289"/>
        <v>0</v>
      </c>
      <c r="M772" s="22">
        <f t="shared" si="290"/>
        <v>0</v>
      </c>
      <c r="N772" s="22">
        <f t="shared" si="291"/>
        <v>0</v>
      </c>
      <c r="O772" s="22">
        <f t="shared" si="292"/>
        <v>0</v>
      </c>
      <c r="P772" s="22" t="str">
        <f t="shared" si="293"/>
        <v>Insf. Data</v>
      </c>
      <c r="S772" s="3">
        <f t="shared" si="276"/>
        <v>0</v>
      </c>
      <c r="T772" s="3">
        <f t="shared" si="277"/>
        <v>0</v>
      </c>
      <c r="U772" s="3">
        <f t="shared" si="278"/>
        <v>0</v>
      </c>
      <c r="V772" s="3">
        <f t="shared" si="279"/>
        <v>0</v>
      </c>
      <c r="W772" s="3">
        <f t="shared" si="280"/>
        <v>0</v>
      </c>
      <c r="X772" s="3" t="str">
        <f t="shared" si="281"/>
        <v>&lt;10</v>
      </c>
      <c r="AA772" s="3">
        <f t="shared" si="282"/>
        <v>0</v>
      </c>
      <c r="AB772" s="3">
        <f t="shared" si="283"/>
        <v>0</v>
      </c>
      <c r="AC772" s="3">
        <f t="shared" si="284"/>
        <v>0</v>
      </c>
      <c r="AD772" s="3">
        <f t="shared" si="285"/>
        <v>0</v>
      </c>
      <c r="AE772" s="3">
        <f t="shared" si="286"/>
        <v>0</v>
      </c>
      <c r="AF772" s="3" t="str">
        <f t="shared" si="287"/>
        <v>&lt;10</v>
      </c>
      <c r="AJ772" s="3">
        <f t="shared" si="294"/>
        <v>0</v>
      </c>
      <c r="AK772" s="3">
        <f t="shared" si="295"/>
        <v>0</v>
      </c>
      <c r="AL772" s="3">
        <f t="shared" si="296"/>
        <v>0</v>
      </c>
      <c r="AM772" s="3">
        <f t="shared" si="297"/>
        <v>0</v>
      </c>
      <c r="AN772" s="3">
        <f t="shared" si="298"/>
        <v>0</v>
      </c>
    </row>
    <row r="773" spans="1:40" x14ac:dyDescent="0.25">
      <c r="A773" s="5" t="s">
        <v>1399</v>
      </c>
      <c r="B773" s="5" t="s">
        <v>1400</v>
      </c>
      <c r="C773" s="18">
        <v>12.7293418793</v>
      </c>
      <c r="D773" s="6" t="s">
        <v>739</v>
      </c>
      <c r="E773" s="20" t="s">
        <v>740</v>
      </c>
      <c r="F773" s="20" t="s">
        <v>740</v>
      </c>
      <c r="G773" s="20" t="s">
        <v>740</v>
      </c>
      <c r="H773" s="20" t="s">
        <v>740</v>
      </c>
      <c r="I773" s="19" t="s">
        <v>740</v>
      </c>
      <c r="K773" s="22">
        <f t="shared" si="288"/>
        <v>0</v>
      </c>
      <c r="L773" s="22">
        <f t="shared" si="289"/>
        <v>0</v>
      </c>
      <c r="M773" s="22">
        <f t="shared" si="290"/>
        <v>0</v>
      </c>
      <c r="N773" s="22">
        <f t="shared" si="291"/>
        <v>0</v>
      </c>
      <c r="O773" s="22">
        <f t="shared" si="292"/>
        <v>0</v>
      </c>
      <c r="P773" s="22" t="str">
        <f t="shared" si="293"/>
        <v>Insf. Data</v>
      </c>
      <c r="S773" s="3">
        <f t="shared" si="276"/>
        <v>0</v>
      </c>
      <c r="T773" s="3">
        <f t="shared" si="277"/>
        <v>0</v>
      </c>
      <c r="U773" s="3">
        <f t="shared" si="278"/>
        <v>0</v>
      </c>
      <c r="V773" s="3">
        <f t="shared" si="279"/>
        <v>0</v>
      </c>
      <c r="W773" s="3">
        <f t="shared" si="280"/>
        <v>0</v>
      </c>
      <c r="X773" s="3">
        <f t="shared" si="281"/>
        <v>12.7293418793</v>
      </c>
      <c r="AA773" s="3">
        <f t="shared" si="282"/>
        <v>0</v>
      </c>
      <c r="AB773" s="3">
        <f t="shared" si="283"/>
        <v>0</v>
      </c>
      <c r="AC773" s="3">
        <f t="shared" si="284"/>
        <v>0</v>
      </c>
      <c r="AD773" s="3">
        <f t="shared" si="285"/>
        <v>0</v>
      </c>
      <c r="AE773" s="3">
        <f t="shared" si="286"/>
        <v>0</v>
      </c>
      <c r="AF773" s="3" t="str">
        <f t="shared" si="287"/>
        <v>&lt;10</v>
      </c>
      <c r="AJ773" s="3">
        <f t="shared" si="294"/>
        <v>0</v>
      </c>
      <c r="AK773" s="3">
        <f t="shared" si="295"/>
        <v>0</v>
      </c>
      <c r="AL773" s="3">
        <f t="shared" si="296"/>
        <v>0</v>
      </c>
      <c r="AM773" s="3">
        <f t="shared" si="297"/>
        <v>0</v>
      </c>
      <c r="AN773" s="3">
        <f t="shared" si="298"/>
        <v>0</v>
      </c>
    </row>
    <row r="774" spans="1:40" x14ac:dyDescent="0.25">
      <c r="A774" s="5" t="s">
        <v>1401</v>
      </c>
      <c r="B774" s="5" t="s">
        <v>1402</v>
      </c>
      <c r="C774" s="18">
        <v>33.652926001799997</v>
      </c>
      <c r="D774" s="6">
        <v>19.657842623000001</v>
      </c>
      <c r="E774" s="6">
        <f t="shared" si="299"/>
        <v>-13.995083378799997</v>
      </c>
      <c r="F774" s="21">
        <f t="shared" si="300"/>
        <v>-0.41586527656024441</v>
      </c>
      <c r="G774" s="20">
        <v>29.241199765800001</v>
      </c>
      <c r="H774" s="20">
        <v>27.119818212199998</v>
      </c>
      <c r="I774" s="19">
        <v>56409.221881400001</v>
      </c>
      <c r="K774" s="22">
        <f t="shared" si="288"/>
        <v>0</v>
      </c>
      <c r="L774" s="22">
        <f t="shared" si="289"/>
        <v>0</v>
      </c>
      <c r="M774" s="22">
        <f t="shared" si="290"/>
        <v>-13.995083378799997</v>
      </c>
      <c r="N774" s="22">
        <f t="shared" si="291"/>
        <v>0</v>
      </c>
      <c r="O774" s="22">
        <f t="shared" si="292"/>
        <v>0</v>
      </c>
      <c r="P774" s="22">
        <f t="shared" si="293"/>
        <v>0</v>
      </c>
      <c r="S774" s="3">
        <f t="shared" si="276"/>
        <v>0</v>
      </c>
      <c r="T774" s="3">
        <f t="shared" si="277"/>
        <v>0</v>
      </c>
      <c r="U774" s="3">
        <f t="shared" si="278"/>
        <v>33.652926001799997</v>
      </c>
      <c r="V774" s="3">
        <f t="shared" si="279"/>
        <v>0</v>
      </c>
      <c r="W774" s="3">
        <f t="shared" si="280"/>
        <v>0</v>
      </c>
      <c r="X774" s="3">
        <f t="shared" si="281"/>
        <v>0</v>
      </c>
      <c r="AA774" s="3">
        <f t="shared" si="282"/>
        <v>0</v>
      </c>
      <c r="AB774" s="3">
        <f t="shared" si="283"/>
        <v>0</v>
      </c>
      <c r="AC774" s="3">
        <f t="shared" si="284"/>
        <v>19.657842623000001</v>
      </c>
      <c r="AD774" s="3">
        <f t="shared" si="285"/>
        <v>0</v>
      </c>
      <c r="AE774" s="3">
        <f t="shared" si="286"/>
        <v>0</v>
      </c>
      <c r="AF774" s="3">
        <f t="shared" si="287"/>
        <v>0</v>
      </c>
      <c r="AJ774" s="3">
        <f t="shared" si="294"/>
        <v>0</v>
      </c>
      <c r="AK774" s="3">
        <f t="shared" si="295"/>
        <v>0</v>
      </c>
      <c r="AL774" s="3">
        <f t="shared" si="296"/>
        <v>-13.995083378799997</v>
      </c>
      <c r="AM774" s="3">
        <f t="shared" si="297"/>
        <v>0</v>
      </c>
      <c r="AN774" s="3">
        <f t="shared" si="298"/>
        <v>0</v>
      </c>
    </row>
    <row r="775" spans="1:40" x14ac:dyDescent="0.25">
      <c r="A775" s="5" t="s">
        <v>1403</v>
      </c>
      <c r="B775" s="5" t="s">
        <v>1404</v>
      </c>
      <c r="C775" s="18">
        <v>63.734460045900001</v>
      </c>
      <c r="D775" s="6">
        <v>85.2072903408</v>
      </c>
      <c r="E775" s="6">
        <f t="shared" si="299"/>
        <v>21.4728302949</v>
      </c>
      <c r="F775" s="21">
        <f t="shared" si="300"/>
        <v>0.33691083723680709</v>
      </c>
      <c r="G775" s="20">
        <v>36.073423796699998</v>
      </c>
      <c r="H775" s="20">
        <v>35.912277966300003</v>
      </c>
      <c r="I775" s="19">
        <v>74697.538169799998</v>
      </c>
      <c r="K775" s="22">
        <f t="shared" si="288"/>
        <v>0</v>
      </c>
      <c r="L775" s="22">
        <f t="shared" si="289"/>
        <v>0</v>
      </c>
      <c r="M775" s="22">
        <f t="shared" si="290"/>
        <v>21.4728302949</v>
      </c>
      <c r="N775" s="22">
        <f t="shared" si="291"/>
        <v>0</v>
      </c>
      <c r="O775" s="22">
        <f t="shared" si="292"/>
        <v>0</v>
      </c>
      <c r="P775" s="22">
        <f t="shared" si="293"/>
        <v>0</v>
      </c>
      <c r="S775" s="3">
        <f t="shared" si="276"/>
        <v>0</v>
      </c>
      <c r="T775" s="3">
        <f t="shared" si="277"/>
        <v>0</v>
      </c>
      <c r="U775" s="3">
        <f t="shared" si="278"/>
        <v>63.734460045900001</v>
      </c>
      <c r="V775" s="3">
        <f t="shared" si="279"/>
        <v>0</v>
      </c>
      <c r="W775" s="3">
        <f t="shared" si="280"/>
        <v>0</v>
      </c>
      <c r="X775" s="3">
        <f t="shared" si="281"/>
        <v>0</v>
      </c>
      <c r="AA775" s="3">
        <f t="shared" si="282"/>
        <v>0</v>
      </c>
      <c r="AB775" s="3">
        <f t="shared" si="283"/>
        <v>0</v>
      </c>
      <c r="AC775" s="3">
        <f t="shared" si="284"/>
        <v>85.2072903408</v>
      </c>
      <c r="AD775" s="3">
        <f t="shared" si="285"/>
        <v>0</v>
      </c>
      <c r="AE775" s="3">
        <f t="shared" si="286"/>
        <v>0</v>
      </c>
      <c r="AF775" s="3">
        <f t="shared" si="287"/>
        <v>0</v>
      </c>
      <c r="AJ775" s="3">
        <f t="shared" si="294"/>
        <v>0</v>
      </c>
      <c r="AK775" s="3">
        <f t="shared" si="295"/>
        <v>0</v>
      </c>
      <c r="AL775" s="3">
        <f t="shared" si="296"/>
        <v>0</v>
      </c>
      <c r="AM775" s="3">
        <f t="shared" si="297"/>
        <v>0</v>
      </c>
      <c r="AN775" s="3">
        <f t="shared" si="298"/>
        <v>0</v>
      </c>
    </row>
    <row r="776" spans="1:40" x14ac:dyDescent="0.25">
      <c r="A776" s="5" t="s">
        <v>1405</v>
      </c>
      <c r="B776" s="5" t="s">
        <v>1406</v>
      </c>
      <c r="C776" s="18">
        <v>15.625430099500001</v>
      </c>
      <c r="D776" s="6">
        <v>36.913536370999999</v>
      </c>
      <c r="E776" s="6">
        <f t="shared" si="299"/>
        <v>21.288106271499998</v>
      </c>
      <c r="F776" s="21">
        <f t="shared" si="300"/>
        <v>1.3624012994164685</v>
      </c>
      <c r="G776" s="20">
        <v>24.919286194200001</v>
      </c>
      <c r="H776" s="20">
        <v>27.505475109999999</v>
      </c>
      <c r="I776" s="19">
        <v>57211.388228700001</v>
      </c>
      <c r="K776" s="22">
        <f t="shared" si="288"/>
        <v>0</v>
      </c>
      <c r="L776" s="22">
        <f t="shared" si="289"/>
        <v>0</v>
      </c>
      <c r="M776" s="22">
        <f t="shared" si="290"/>
        <v>21.288106271499998</v>
      </c>
      <c r="N776" s="22">
        <f t="shared" si="291"/>
        <v>0</v>
      </c>
      <c r="O776" s="22">
        <f t="shared" si="292"/>
        <v>0</v>
      </c>
      <c r="P776" s="22">
        <f t="shared" si="293"/>
        <v>0</v>
      </c>
      <c r="S776" s="3">
        <f t="shared" si="276"/>
        <v>0</v>
      </c>
      <c r="T776" s="3">
        <f t="shared" si="277"/>
        <v>0</v>
      </c>
      <c r="U776" s="3">
        <f t="shared" si="278"/>
        <v>15.625430099500001</v>
      </c>
      <c r="V776" s="3">
        <f t="shared" si="279"/>
        <v>0</v>
      </c>
      <c r="W776" s="3">
        <f t="shared" si="280"/>
        <v>0</v>
      </c>
      <c r="X776" s="3">
        <f t="shared" si="281"/>
        <v>0</v>
      </c>
      <c r="AA776" s="3">
        <f t="shared" si="282"/>
        <v>0</v>
      </c>
      <c r="AB776" s="3">
        <f t="shared" si="283"/>
        <v>0</v>
      </c>
      <c r="AC776" s="3">
        <f t="shared" si="284"/>
        <v>36.913536370999999</v>
      </c>
      <c r="AD776" s="3">
        <f t="shared" si="285"/>
        <v>0</v>
      </c>
      <c r="AE776" s="3">
        <f t="shared" si="286"/>
        <v>0</v>
      </c>
      <c r="AF776" s="3">
        <f t="shared" si="287"/>
        <v>0</v>
      </c>
      <c r="AJ776" s="3">
        <f t="shared" si="294"/>
        <v>0</v>
      </c>
      <c r="AK776" s="3">
        <f t="shared" si="295"/>
        <v>0</v>
      </c>
      <c r="AL776" s="3">
        <f t="shared" si="296"/>
        <v>21.288106271499998</v>
      </c>
      <c r="AM776" s="3">
        <f t="shared" si="297"/>
        <v>0</v>
      </c>
      <c r="AN776" s="3">
        <f t="shared" si="298"/>
        <v>0</v>
      </c>
    </row>
    <row r="777" spans="1:40" x14ac:dyDescent="0.25">
      <c r="A777" s="5" t="s">
        <v>1561</v>
      </c>
      <c r="B777" s="5" t="s">
        <v>1562</v>
      </c>
      <c r="C777" s="18">
        <v>10.738312111600001</v>
      </c>
      <c r="D777" s="6">
        <v>16.012085367400001</v>
      </c>
      <c r="E777" s="6">
        <f t="shared" si="299"/>
        <v>5.2737732558000001</v>
      </c>
      <c r="F777" s="21">
        <f t="shared" si="300"/>
        <v>0.49111752396384867</v>
      </c>
      <c r="G777" s="20">
        <v>17.4440559582</v>
      </c>
      <c r="H777" s="20">
        <v>17.475693395499999</v>
      </c>
      <c r="I777" s="19">
        <v>36349.442262700002</v>
      </c>
      <c r="K777" s="22">
        <f t="shared" si="288"/>
        <v>0</v>
      </c>
      <c r="L777" s="22">
        <f t="shared" si="289"/>
        <v>5.2737732558000001</v>
      </c>
      <c r="M777" s="22">
        <f t="shared" si="290"/>
        <v>0</v>
      </c>
      <c r="N777" s="22">
        <f t="shared" si="291"/>
        <v>0</v>
      </c>
      <c r="O777" s="22">
        <f t="shared" si="292"/>
        <v>0</v>
      </c>
      <c r="P777" s="22">
        <f t="shared" si="293"/>
        <v>0</v>
      </c>
      <c r="S777" s="3">
        <f t="shared" si="276"/>
        <v>0</v>
      </c>
      <c r="T777" s="3">
        <f t="shared" si="277"/>
        <v>10.738312111600001</v>
      </c>
      <c r="U777" s="3">
        <f t="shared" si="278"/>
        <v>0</v>
      </c>
      <c r="V777" s="3">
        <f t="shared" si="279"/>
        <v>0</v>
      </c>
      <c r="W777" s="3">
        <f t="shared" si="280"/>
        <v>0</v>
      </c>
      <c r="X777" s="3">
        <f t="shared" si="281"/>
        <v>0</v>
      </c>
      <c r="AA777" s="3">
        <f t="shared" si="282"/>
        <v>0</v>
      </c>
      <c r="AB777" s="3">
        <f t="shared" si="283"/>
        <v>16.012085367400001</v>
      </c>
      <c r="AC777" s="3">
        <f t="shared" si="284"/>
        <v>0</v>
      </c>
      <c r="AD777" s="3">
        <f t="shared" si="285"/>
        <v>0</v>
      </c>
      <c r="AE777" s="3">
        <f t="shared" si="286"/>
        <v>0</v>
      </c>
      <c r="AF777" s="3">
        <f t="shared" si="287"/>
        <v>0</v>
      </c>
      <c r="AJ777" s="3">
        <f t="shared" si="294"/>
        <v>0</v>
      </c>
      <c r="AK777" s="3">
        <f t="shared" si="295"/>
        <v>5.2737732558000001</v>
      </c>
      <c r="AL777" s="3">
        <f t="shared" si="296"/>
        <v>5.2737732558000001</v>
      </c>
      <c r="AM777" s="3">
        <f t="shared" si="297"/>
        <v>0</v>
      </c>
      <c r="AN777" s="3">
        <f t="shared" si="298"/>
        <v>5.2737732558000001</v>
      </c>
    </row>
    <row r="778" spans="1:40" x14ac:dyDescent="0.25">
      <c r="A778" s="5" t="s">
        <v>1407</v>
      </c>
      <c r="B778" s="5" t="s">
        <v>1408</v>
      </c>
      <c r="C778" s="18">
        <v>74.264731139700004</v>
      </c>
      <c r="D778" s="6">
        <v>75.902748963899995</v>
      </c>
      <c r="E778" s="6">
        <f t="shared" si="299"/>
        <v>1.6380178241999914</v>
      </c>
      <c r="F778" s="21">
        <f t="shared" si="300"/>
        <v>2.2056470131410055E-2</v>
      </c>
      <c r="G778" s="20">
        <v>20.9926206196</v>
      </c>
      <c r="H778" s="20">
        <v>18.5440986618</v>
      </c>
      <c r="I778" s="19">
        <v>38571.725216600003</v>
      </c>
      <c r="K778" s="22">
        <f t="shared" si="288"/>
        <v>0</v>
      </c>
      <c r="L778" s="22">
        <f t="shared" si="289"/>
        <v>1.6380178241999914</v>
      </c>
      <c r="M778" s="22">
        <f t="shared" si="290"/>
        <v>0</v>
      </c>
      <c r="N778" s="22">
        <f t="shared" si="291"/>
        <v>0</v>
      </c>
      <c r="O778" s="22">
        <f t="shared" si="292"/>
        <v>0</v>
      </c>
      <c r="P778" s="22">
        <f t="shared" si="293"/>
        <v>0</v>
      </c>
      <c r="S778" s="3">
        <f t="shared" si="276"/>
        <v>0</v>
      </c>
      <c r="T778" s="3">
        <f t="shared" si="277"/>
        <v>74.264731139700004</v>
      </c>
      <c r="U778" s="3">
        <f t="shared" si="278"/>
        <v>0</v>
      </c>
      <c r="V778" s="3">
        <f t="shared" si="279"/>
        <v>0</v>
      </c>
      <c r="W778" s="3">
        <f t="shared" si="280"/>
        <v>0</v>
      </c>
      <c r="X778" s="3">
        <f t="shared" si="281"/>
        <v>0</v>
      </c>
      <c r="AA778" s="3">
        <f t="shared" si="282"/>
        <v>0</v>
      </c>
      <c r="AB778" s="3">
        <f t="shared" si="283"/>
        <v>75.902748963899995</v>
      </c>
      <c r="AC778" s="3">
        <f t="shared" si="284"/>
        <v>0</v>
      </c>
      <c r="AD778" s="3">
        <f t="shared" si="285"/>
        <v>0</v>
      </c>
      <c r="AE778" s="3">
        <f t="shared" si="286"/>
        <v>0</v>
      </c>
      <c r="AF778" s="3">
        <f t="shared" si="287"/>
        <v>0</v>
      </c>
      <c r="AJ778" s="3">
        <f t="shared" si="294"/>
        <v>0</v>
      </c>
      <c r="AK778" s="3">
        <f t="shared" si="295"/>
        <v>1.6380178241999914</v>
      </c>
      <c r="AL778" s="3">
        <f t="shared" si="296"/>
        <v>1.6380178241999914</v>
      </c>
      <c r="AM778" s="3">
        <f t="shared" si="297"/>
        <v>0</v>
      </c>
      <c r="AN778" s="3">
        <f t="shared" si="298"/>
        <v>1.6380178241999914</v>
      </c>
    </row>
    <row r="779" spans="1:40" x14ac:dyDescent="0.25">
      <c r="A779" s="5" t="s">
        <v>1409</v>
      </c>
      <c r="B779" s="5" t="s">
        <v>1410</v>
      </c>
      <c r="C779" s="18">
        <v>63.358849064600001</v>
      </c>
      <c r="D779" s="6">
        <v>96.308854441299999</v>
      </c>
      <c r="E779" s="6">
        <f t="shared" si="299"/>
        <v>32.950005376699998</v>
      </c>
      <c r="F779" s="21">
        <f t="shared" si="300"/>
        <v>0.5200537235628212</v>
      </c>
      <c r="G779" s="20">
        <v>39.156010365299998</v>
      </c>
      <c r="H779" s="20">
        <v>39.1279951641</v>
      </c>
      <c r="I779" s="19">
        <v>81386.229941400001</v>
      </c>
      <c r="K779" s="22">
        <f t="shared" si="288"/>
        <v>0</v>
      </c>
      <c r="L779" s="22">
        <f t="shared" si="289"/>
        <v>0</v>
      </c>
      <c r="M779" s="22">
        <f t="shared" si="290"/>
        <v>0</v>
      </c>
      <c r="N779" s="22">
        <f t="shared" si="291"/>
        <v>32.950005376699998</v>
      </c>
      <c r="O779" s="22">
        <f t="shared" si="292"/>
        <v>0</v>
      </c>
      <c r="P779" s="22">
        <f t="shared" si="293"/>
        <v>0</v>
      </c>
      <c r="S779" s="3">
        <f t="shared" si="276"/>
        <v>0</v>
      </c>
      <c r="T779" s="3">
        <f t="shared" si="277"/>
        <v>0</v>
      </c>
      <c r="U779" s="3">
        <f t="shared" si="278"/>
        <v>0</v>
      </c>
      <c r="V779" s="3">
        <f t="shared" si="279"/>
        <v>63.358849064600001</v>
      </c>
      <c r="W779" s="3">
        <f t="shared" si="280"/>
        <v>0</v>
      </c>
      <c r="X779" s="3">
        <f t="shared" si="281"/>
        <v>0</v>
      </c>
      <c r="AA779" s="3">
        <f t="shared" si="282"/>
        <v>0</v>
      </c>
      <c r="AB779" s="3">
        <f t="shared" si="283"/>
        <v>0</v>
      </c>
      <c r="AC779" s="3">
        <f t="shared" si="284"/>
        <v>0</v>
      </c>
      <c r="AD779" s="3">
        <f t="shared" si="285"/>
        <v>96.308854441299999</v>
      </c>
      <c r="AE779" s="3">
        <f t="shared" si="286"/>
        <v>0</v>
      </c>
      <c r="AF779" s="3">
        <f t="shared" si="287"/>
        <v>0</v>
      </c>
      <c r="AJ779" s="3">
        <f t="shared" si="294"/>
        <v>0</v>
      </c>
      <c r="AK779" s="3">
        <f t="shared" si="295"/>
        <v>0</v>
      </c>
      <c r="AL779" s="3">
        <f t="shared" si="296"/>
        <v>0</v>
      </c>
      <c r="AM779" s="3">
        <f t="shared" si="297"/>
        <v>0</v>
      </c>
      <c r="AN779" s="3">
        <f t="shared" si="298"/>
        <v>0</v>
      </c>
    </row>
    <row r="780" spans="1:40" x14ac:dyDescent="0.25">
      <c r="A780" s="5" t="s">
        <v>1563</v>
      </c>
      <c r="B780" s="5" t="s">
        <v>1564</v>
      </c>
      <c r="C780" s="18">
        <v>17.069179611100001</v>
      </c>
      <c r="D780" s="6">
        <v>14.4546699106</v>
      </c>
      <c r="E780" s="6">
        <f t="shared" si="299"/>
        <v>-2.6145097005000011</v>
      </c>
      <c r="F780" s="21">
        <f t="shared" si="300"/>
        <v>-0.15317137437582523</v>
      </c>
      <c r="G780" s="20">
        <v>31.063683066999999</v>
      </c>
      <c r="H780" s="20">
        <v>29.960029492099999</v>
      </c>
      <c r="I780" s="19">
        <v>62316.861343500001</v>
      </c>
      <c r="K780" s="22">
        <f t="shared" si="288"/>
        <v>0</v>
      </c>
      <c r="L780" s="22">
        <f t="shared" si="289"/>
        <v>0</v>
      </c>
      <c r="M780" s="22">
        <f t="shared" si="290"/>
        <v>-2.6145097005000011</v>
      </c>
      <c r="N780" s="22">
        <f t="shared" si="291"/>
        <v>0</v>
      </c>
      <c r="O780" s="22">
        <f t="shared" si="292"/>
        <v>0</v>
      </c>
      <c r="P780" s="22">
        <f t="shared" si="293"/>
        <v>0</v>
      </c>
      <c r="S780" s="3">
        <f t="shared" si="276"/>
        <v>0</v>
      </c>
      <c r="T780" s="3">
        <f t="shared" si="277"/>
        <v>0</v>
      </c>
      <c r="U780" s="3">
        <f t="shared" si="278"/>
        <v>17.069179611100001</v>
      </c>
      <c r="V780" s="3">
        <f t="shared" si="279"/>
        <v>0</v>
      </c>
      <c r="W780" s="3">
        <f t="shared" si="280"/>
        <v>0</v>
      </c>
      <c r="X780" s="3">
        <f t="shared" si="281"/>
        <v>0</v>
      </c>
      <c r="AA780" s="3">
        <f t="shared" si="282"/>
        <v>0</v>
      </c>
      <c r="AB780" s="3">
        <f t="shared" si="283"/>
        <v>0</v>
      </c>
      <c r="AC780" s="3">
        <f t="shared" si="284"/>
        <v>14.4546699106</v>
      </c>
      <c r="AD780" s="3">
        <f t="shared" si="285"/>
        <v>0</v>
      </c>
      <c r="AE780" s="3">
        <f t="shared" si="286"/>
        <v>0</v>
      </c>
      <c r="AF780" s="3">
        <f t="shared" si="287"/>
        <v>0</v>
      </c>
      <c r="AJ780" s="3">
        <f t="shared" si="294"/>
        <v>0</v>
      </c>
      <c r="AK780" s="3">
        <f t="shared" si="295"/>
        <v>0</v>
      </c>
      <c r="AL780" s="3">
        <f t="shared" si="296"/>
        <v>0</v>
      </c>
      <c r="AM780" s="3">
        <f t="shared" si="297"/>
        <v>0</v>
      </c>
      <c r="AN780" s="3">
        <f t="shared" si="298"/>
        <v>0</v>
      </c>
    </row>
    <row r="781" spans="1:40" x14ac:dyDescent="0.25">
      <c r="A781" s="5" t="s">
        <v>1411</v>
      </c>
      <c r="B781" s="5" t="s">
        <v>1412</v>
      </c>
      <c r="C781" s="18">
        <v>23.876922091400001</v>
      </c>
      <c r="D781" s="6">
        <v>22.079466134699999</v>
      </c>
      <c r="E781" s="6">
        <f t="shared" si="299"/>
        <v>-1.7974559567000021</v>
      </c>
      <c r="F781" s="21">
        <f t="shared" si="300"/>
        <v>-7.5280052840119224E-2</v>
      </c>
      <c r="G781" s="20">
        <v>52.396787862700002</v>
      </c>
      <c r="H781" s="20">
        <v>50.886063765300001</v>
      </c>
      <c r="I781" s="19">
        <v>105843.012632</v>
      </c>
      <c r="K781" s="22">
        <f t="shared" si="288"/>
        <v>0</v>
      </c>
      <c r="L781" s="22">
        <f t="shared" si="289"/>
        <v>0</v>
      </c>
      <c r="M781" s="22">
        <f t="shared" si="290"/>
        <v>0</v>
      </c>
      <c r="N781" s="22">
        <f t="shared" si="291"/>
        <v>0</v>
      </c>
      <c r="O781" s="22">
        <f t="shared" si="292"/>
        <v>-1.7974559567000021</v>
      </c>
      <c r="P781" s="22">
        <f t="shared" si="293"/>
        <v>0</v>
      </c>
      <c r="S781" s="3">
        <f t="shared" si="276"/>
        <v>0</v>
      </c>
      <c r="T781" s="3">
        <f t="shared" si="277"/>
        <v>0</v>
      </c>
      <c r="U781" s="3">
        <f t="shared" si="278"/>
        <v>0</v>
      </c>
      <c r="V781" s="3">
        <f t="shared" si="279"/>
        <v>0</v>
      </c>
      <c r="W781" s="3">
        <f t="shared" si="280"/>
        <v>23.876922091400001</v>
      </c>
      <c r="X781" s="3">
        <f t="shared" si="281"/>
        <v>0</v>
      </c>
      <c r="AA781" s="3">
        <f t="shared" si="282"/>
        <v>0</v>
      </c>
      <c r="AB781" s="3">
        <f t="shared" si="283"/>
        <v>0</v>
      </c>
      <c r="AC781" s="3">
        <f t="shared" si="284"/>
        <v>0</v>
      </c>
      <c r="AD781" s="3">
        <f t="shared" si="285"/>
        <v>0</v>
      </c>
      <c r="AE781" s="3">
        <f t="shared" si="286"/>
        <v>22.079466134699999</v>
      </c>
      <c r="AF781" s="3">
        <f t="shared" si="287"/>
        <v>0</v>
      </c>
      <c r="AJ781" s="3">
        <f t="shared" si="294"/>
        <v>0</v>
      </c>
      <c r="AK781" s="3">
        <f t="shared" si="295"/>
        <v>0</v>
      </c>
      <c r="AL781" s="3">
        <f t="shared" si="296"/>
        <v>0</v>
      </c>
      <c r="AM781" s="3">
        <f t="shared" si="297"/>
        <v>0</v>
      </c>
      <c r="AN781" s="3">
        <f t="shared" si="298"/>
        <v>0</v>
      </c>
    </row>
    <row r="782" spans="1:40" x14ac:dyDescent="0.25">
      <c r="A782" s="5" t="s">
        <v>1565</v>
      </c>
      <c r="B782" s="5" t="s">
        <v>1566</v>
      </c>
      <c r="C782" s="18">
        <v>34.819206989199998</v>
      </c>
      <c r="D782" s="6">
        <v>24.258089608300001</v>
      </c>
      <c r="E782" s="6">
        <f t="shared" si="299"/>
        <v>-10.561117380899997</v>
      </c>
      <c r="F782" s="21">
        <f t="shared" si="300"/>
        <v>-0.30331297849993477</v>
      </c>
      <c r="G782" s="20">
        <v>33.7587879238</v>
      </c>
      <c r="H782" s="20">
        <v>39.254679118399999</v>
      </c>
      <c r="I782" s="19">
        <v>81649.732566399995</v>
      </c>
      <c r="K782" s="22">
        <f t="shared" si="288"/>
        <v>0</v>
      </c>
      <c r="L782" s="22">
        <f t="shared" si="289"/>
        <v>0</v>
      </c>
      <c r="M782" s="22">
        <f t="shared" si="290"/>
        <v>0</v>
      </c>
      <c r="N782" s="22">
        <f t="shared" si="291"/>
        <v>-10.561117380899997</v>
      </c>
      <c r="O782" s="22">
        <f t="shared" si="292"/>
        <v>0</v>
      </c>
      <c r="P782" s="22">
        <f t="shared" si="293"/>
        <v>0</v>
      </c>
      <c r="S782" s="3">
        <f t="shared" si="276"/>
        <v>0</v>
      </c>
      <c r="T782" s="3">
        <f t="shared" si="277"/>
        <v>0</v>
      </c>
      <c r="U782" s="3">
        <f t="shared" si="278"/>
        <v>0</v>
      </c>
      <c r="V782" s="3">
        <f t="shared" si="279"/>
        <v>34.819206989199998</v>
      </c>
      <c r="W782" s="3">
        <f t="shared" si="280"/>
        <v>0</v>
      </c>
      <c r="X782" s="3">
        <f t="shared" si="281"/>
        <v>0</v>
      </c>
      <c r="AA782" s="3">
        <f t="shared" si="282"/>
        <v>0</v>
      </c>
      <c r="AB782" s="3">
        <f t="shared" si="283"/>
        <v>0</v>
      </c>
      <c r="AC782" s="3">
        <f t="shared" si="284"/>
        <v>0</v>
      </c>
      <c r="AD782" s="3">
        <f t="shared" si="285"/>
        <v>24.258089608300001</v>
      </c>
      <c r="AE782" s="3">
        <f t="shared" si="286"/>
        <v>0</v>
      </c>
      <c r="AF782" s="3">
        <f t="shared" si="287"/>
        <v>0</v>
      </c>
      <c r="AJ782" s="3">
        <f t="shared" si="294"/>
        <v>0</v>
      </c>
      <c r="AK782" s="3">
        <f t="shared" si="295"/>
        <v>0</v>
      </c>
      <c r="AL782" s="3">
        <f t="shared" si="296"/>
        <v>0</v>
      </c>
      <c r="AM782" s="3">
        <f t="shared" si="297"/>
        <v>0</v>
      </c>
      <c r="AN782" s="3">
        <f t="shared" si="298"/>
        <v>0</v>
      </c>
    </row>
    <row r="783" spans="1:40" x14ac:dyDescent="0.25">
      <c r="A783" s="5" t="s">
        <v>1413</v>
      </c>
      <c r="B783" s="5" t="s">
        <v>1414</v>
      </c>
      <c r="C783" s="18">
        <v>839.11190092599998</v>
      </c>
      <c r="D783" s="6">
        <v>1334.31928333</v>
      </c>
      <c r="E783" s="6">
        <f t="shared" si="299"/>
        <v>495.20738240399999</v>
      </c>
      <c r="F783" s="21">
        <f t="shared" si="300"/>
        <v>0.5901565474849243</v>
      </c>
      <c r="G783" s="20">
        <v>11.480253489100001</v>
      </c>
      <c r="H783" s="20">
        <v>11.0026650111</v>
      </c>
      <c r="I783" s="19">
        <v>22885.543223000001</v>
      </c>
      <c r="K783" s="22">
        <f t="shared" si="288"/>
        <v>495.20738240399999</v>
      </c>
      <c r="L783" s="22">
        <f t="shared" si="289"/>
        <v>0</v>
      </c>
      <c r="M783" s="22">
        <f t="shared" si="290"/>
        <v>0</v>
      </c>
      <c r="N783" s="22">
        <f t="shared" si="291"/>
        <v>0</v>
      </c>
      <c r="O783" s="22">
        <f t="shared" si="292"/>
        <v>0</v>
      </c>
      <c r="P783" s="22">
        <f t="shared" si="293"/>
        <v>0</v>
      </c>
      <c r="S783" s="3">
        <f t="shared" si="276"/>
        <v>839.11190092599998</v>
      </c>
      <c r="T783" s="3">
        <f t="shared" si="277"/>
        <v>0</v>
      </c>
      <c r="U783" s="3">
        <f t="shared" si="278"/>
        <v>0</v>
      </c>
      <c r="V783" s="3">
        <f t="shared" si="279"/>
        <v>0</v>
      </c>
      <c r="W783" s="3">
        <f t="shared" si="280"/>
        <v>0</v>
      </c>
      <c r="X783" s="3">
        <f t="shared" si="281"/>
        <v>0</v>
      </c>
      <c r="AA783" s="3">
        <f t="shared" si="282"/>
        <v>1334.31928333</v>
      </c>
      <c r="AB783" s="3">
        <f t="shared" si="283"/>
        <v>0</v>
      </c>
      <c r="AC783" s="3">
        <f t="shared" si="284"/>
        <v>0</v>
      </c>
      <c r="AD783" s="3">
        <f t="shared" si="285"/>
        <v>0</v>
      </c>
      <c r="AE783" s="3">
        <f t="shared" si="286"/>
        <v>0</v>
      </c>
      <c r="AF783" s="3">
        <f t="shared" si="287"/>
        <v>0</v>
      </c>
      <c r="AJ783" s="3">
        <f t="shared" si="294"/>
        <v>495.20738240399999</v>
      </c>
      <c r="AK783" s="3">
        <f t="shared" si="295"/>
        <v>495.20738240399999</v>
      </c>
      <c r="AL783" s="3">
        <f t="shared" si="296"/>
        <v>495.20738240399999</v>
      </c>
      <c r="AM783" s="3">
        <f t="shared" si="297"/>
        <v>495.20738240399999</v>
      </c>
      <c r="AN783" s="3">
        <f t="shared" si="298"/>
        <v>495.20738240399999</v>
      </c>
    </row>
    <row r="784" spans="1:40" x14ac:dyDescent="0.25">
      <c r="A784" s="5" t="s">
        <v>1415</v>
      </c>
      <c r="B784" s="5" t="s">
        <v>1416</v>
      </c>
      <c r="C784" s="18">
        <v>612.89318300399998</v>
      </c>
      <c r="D784" s="6">
        <v>1176.39113533</v>
      </c>
      <c r="E784" s="6">
        <f t="shared" si="299"/>
        <v>563.49795232600002</v>
      </c>
      <c r="F784" s="21">
        <f t="shared" si="300"/>
        <v>0.9194064609498559</v>
      </c>
      <c r="G784" s="20">
        <v>14.4377472536</v>
      </c>
      <c r="H784" s="20">
        <v>14.640586366200001</v>
      </c>
      <c r="I784" s="19">
        <v>30452.419641699998</v>
      </c>
      <c r="K784" s="22">
        <f t="shared" si="288"/>
        <v>0</v>
      </c>
      <c r="L784" s="22">
        <f t="shared" si="289"/>
        <v>563.49795232600002</v>
      </c>
      <c r="M784" s="22">
        <f t="shared" si="290"/>
        <v>0</v>
      </c>
      <c r="N784" s="22">
        <f t="shared" si="291"/>
        <v>0</v>
      </c>
      <c r="O784" s="22">
        <f t="shared" si="292"/>
        <v>0</v>
      </c>
      <c r="P784" s="22">
        <f t="shared" si="293"/>
        <v>0</v>
      </c>
      <c r="S784" s="3">
        <f t="shared" si="276"/>
        <v>0</v>
      </c>
      <c r="T784" s="3">
        <f t="shared" si="277"/>
        <v>612.89318300399998</v>
      </c>
      <c r="U784" s="3">
        <f t="shared" si="278"/>
        <v>0</v>
      </c>
      <c r="V784" s="3">
        <f t="shared" si="279"/>
        <v>0</v>
      </c>
      <c r="W784" s="3">
        <f t="shared" si="280"/>
        <v>0</v>
      </c>
      <c r="X784" s="3">
        <f t="shared" si="281"/>
        <v>0</v>
      </c>
      <c r="AA784" s="3">
        <f t="shared" si="282"/>
        <v>0</v>
      </c>
      <c r="AB784" s="3">
        <f t="shared" si="283"/>
        <v>1176.39113533</v>
      </c>
      <c r="AC784" s="3">
        <f t="shared" si="284"/>
        <v>0</v>
      </c>
      <c r="AD784" s="3">
        <f t="shared" si="285"/>
        <v>0</v>
      </c>
      <c r="AE784" s="3">
        <f t="shared" si="286"/>
        <v>0</v>
      </c>
      <c r="AF784" s="3">
        <f t="shared" si="287"/>
        <v>0</v>
      </c>
      <c r="AJ784" s="3">
        <f t="shared" si="294"/>
        <v>0</v>
      </c>
      <c r="AK784" s="3">
        <f t="shared" si="295"/>
        <v>563.49795232600002</v>
      </c>
      <c r="AL784" s="3">
        <f t="shared" si="296"/>
        <v>563.49795232600002</v>
      </c>
      <c r="AM784" s="3">
        <f t="shared" si="297"/>
        <v>563.49795232600002</v>
      </c>
      <c r="AN784" s="3">
        <f t="shared" si="298"/>
        <v>563.49795232600002</v>
      </c>
    </row>
    <row r="785" spans="1:40" x14ac:dyDescent="0.25">
      <c r="A785" s="5" t="s">
        <v>1417</v>
      </c>
      <c r="B785" s="5" t="s">
        <v>1418</v>
      </c>
      <c r="C785" s="18">
        <v>103.946620365</v>
      </c>
      <c r="D785" s="6">
        <v>96.326195656300001</v>
      </c>
      <c r="E785" s="6">
        <f t="shared" si="299"/>
        <v>-7.6204247086999999</v>
      </c>
      <c r="F785" s="21">
        <f t="shared" si="300"/>
        <v>-7.3310942500501755E-2</v>
      </c>
      <c r="G785" s="20">
        <v>37.321064394799997</v>
      </c>
      <c r="H785" s="20">
        <v>35.212243251300002</v>
      </c>
      <c r="I785" s="19">
        <v>73241.465962600007</v>
      </c>
      <c r="K785" s="22">
        <f t="shared" si="288"/>
        <v>0</v>
      </c>
      <c r="L785" s="22">
        <f t="shared" si="289"/>
        <v>0</v>
      </c>
      <c r="M785" s="22">
        <f t="shared" si="290"/>
        <v>-7.6204247086999999</v>
      </c>
      <c r="N785" s="22">
        <f t="shared" si="291"/>
        <v>0</v>
      </c>
      <c r="O785" s="22">
        <f t="shared" si="292"/>
        <v>0</v>
      </c>
      <c r="P785" s="22">
        <f t="shared" si="293"/>
        <v>0</v>
      </c>
      <c r="S785" s="3">
        <f t="shared" si="276"/>
        <v>0</v>
      </c>
      <c r="T785" s="3">
        <f t="shared" si="277"/>
        <v>0</v>
      </c>
      <c r="U785" s="3">
        <f t="shared" si="278"/>
        <v>103.946620365</v>
      </c>
      <c r="V785" s="3">
        <f t="shared" si="279"/>
        <v>0</v>
      </c>
      <c r="W785" s="3">
        <f t="shared" si="280"/>
        <v>0</v>
      </c>
      <c r="X785" s="3">
        <f t="shared" si="281"/>
        <v>0</v>
      </c>
      <c r="AA785" s="3">
        <f t="shared" si="282"/>
        <v>0</v>
      </c>
      <c r="AB785" s="3">
        <f t="shared" si="283"/>
        <v>0</v>
      </c>
      <c r="AC785" s="3">
        <f t="shared" si="284"/>
        <v>96.326195656300001</v>
      </c>
      <c r="AD785" s="3">
        <f t="shared" si="285"/>
        <v>0</v>
      </c>
      <c r="AE785" s="3">
        <f t="shared" si="286"/>
        <v>0</v>
      </c>
      <c r="AF785" s="3">
        <f t="shared" si="287"/>
        <v>0</v>
      </c>
      <c r="AJ785" s="3">
        <f t="shared" si="294"/>
        <v>0</v>
      </c>
      <c r="AK785" s="3">
        <f t="shared" si="295"/>
        <v>0</v>
      </c>
      <c r="AL785" s="3">
        <f t="shared" si="296"/>
        <v>0</v>
      </c>
      <c r="AM785" s="3">
        <f t="shared" si="297"/>
        <v>0</v>
      </c>
      <c r="AN785" s="3">
        <f t="shared" si="298"/>
        <v>0</v>
      </c>
    </row>
    <row r="786" spans="1:40" x14ac:dyDescent="0.25">
      <c r="A786" s="5" t="s">
        <v>1419</v>
      </c>
      <c r="B786" s="5" t="s">
        <v>1420</v>
      </c>
      <c r="C786" s="18">
        <v>56.3033017813</v>
      </c>
      <c r="D786" s="6">
        <v>85.049096610600003</v>
      </c>
      <c r="E786" s="6">
        <f t="shared" si="299"/>
        <v>28.745794829300003</v>
      </c>
      <c r="F786" s="21">
        <f t="shared" si="300"/>
        <v>0.51055255943883804</v>
      </c>
      <c r="G786" s="20">
        <v>40.927453464999999</v>
      </c>
      <c r="H786" s="20">
        <v>44.835259675499998</v>
      </c>
      <c r="I786" s="19">
        <v>93257.340125100003</v>
      </c>
      <c r="K786" s="22">
        <f t="shared" si="288"/>
        <v>0</v>
      </c>
      <c r="L786" s="22">
        <f t="shared" si="289"/>
        <v>0</v>
      </c>
      <c r="M786" s="22">
        <f t="shared" si="290"/>
        <v>0</v>
      </c>
      <c r="N786" s="22">
        <f t="shared" si="291"/>
        <v>28.745794829300003</v>
      </c>
      <c r="O786" s="22">
        <f t="shared" si="292"/>
        <v>0</v>
      </c>
      <c r="P786" s="22">
        <f t="shared" si="293"/>
        <v>0</v>
      </c>
      <c r="S786" s="3">
        <f t="shared" si="276"/>
        <v>0</v>
      </c>
      <c r="T786" s="3">
        <f t="shared" si="277"/>
        <v>0</v>
      </c>
      <c r="U786" s="3">
        <f t="shared" si="278"/>
        <v>0</v>
      </c>
      <c r="V786" s="3">
        <f t="shared" si="279"/>
        <v>56.3033017813</v>
      </c>
      <c r="W786" s="3">
        <f t="shared" si="280"/>
        <v>0</v>
      </c>
      <c r="X786" s="3">
        <f t="shared" si="281"/>
        <v>0</v>
      </c>
      <c r="AA786" s="3">
        <f t="shared" si="282"/>
        <v>0</v>
      </c>
      <c r="AB786" s="3">
        <f t="shared" si="283"/>
        <v>0</v>
      </c>
      <c r="AC786" s="3">
        <f t="shared" si="284"/>
        <v>0</v>
      </c>
      <c r="AD786" s="3">
        <f t="shared" si="285"/>
        <v>85.049096610600003</v>
      </c>
      <c r="AE786" s="3">
        <f t="shared" si="286"/>
        <v>0</v>
      </c>
      <c r="AF786" s="3">
        <f t="shared" si="287"/>
        <v>0</v>
      </c>
      <c r="AJ786" s="3">
        <f t="shared" si="294"/>
        <v>0</v>
      </c>
      <c r="AK786" s="3">
        <f t="shared" si="295"/>
        <v>0</v>
      </c>
      <c r="AL786" s="3">
        <f t="shared" si="296"/>
        <v>0</v>
      </c>
      <c r="AM786" s="3">
        <f t="shared" si="297"/>
        <v>0</v>
      </c>
      <c r="AN786" s="3">
        <f t="shared" si="298"/>
        <v>0</v>
      </c>
    </row>
    <row r="787" spans="1:40" x14ac:dyDescent="0.25">
      <c r="A787" s="5" t="s">
        <v>1421</v>
      </c>
      <c r="B787" s="5" t="s">
        <v>1422</v>
      </c>
      <c r="C787" s="18">
        <v>85.722095466300004</v>
      </c>
      <c r="D787" s="6">
        <v>92.449563259399994</v>
      </c>
      <c r="E787" s="6">
        <f t="shared" si="299"/>
        <v>6.72746779309999</v>
      </c>
      <c r="F787" s="21">
        <f t="shared" si="300"/>
        <v>7.8479973646290113E-2</v>
      </c>
      <c r="G787" s="20">
        <v>12.0597890835</v>
      </c>
      <c r="H787" s="20">
        <v>10.2057824381</v>
      </c>
      <c r="I787" s="19">
        <v>21228.0274713</v>
      </c>
      <c r="K787" s="22">
        <f t="shared" si="288"/>
        <v>6.72746779309999</v>
      </c>
      <c r="L787" s="22">
        <f t="shared" si="289"/>
        <v>0</v>
      </c>
      <c r="M787" s="22">
        <f t="shared" si="290"/>
        <v>0</v>
      </c>
      <c r="N787" s="22">
        <f t="shared" si="291"/>
        <v>0</v>
      </c>
      <c r="O787" s="22">
        <f t="shared" si="292"/>
        <v>0</v>
      </c>
      <c r="P787" s="22">
        <f t="shared" si="293"/>
        <v>0</v>
      </c>
      <c r="S787" s="3">
        <f t="shared" si="276"/>
        <v>85.722095466300004</v>
      </c>
      <c r="T787" s="3">
        <f t="shared" si="277"/>
        <v>0</v>
      </c>
      <c r="U787" s="3">
        <f t="shared" si="278"/>
        <v>0</v>
      </c>
      <c r="V787" s="3">
        <f t="shared" si="279"/>
        <v>0</v>
      </c>
      <c r="W787" s="3">
        <f t="shared" si="280"/>
        <v>0</v>
      </c>
      <c r="X787" s="3">
        <f t="shared" si="281"/>
        <v>0</v>
      </c>
      <c r="AA787" s="3">
        <f t="shared" si="282"/>
        <v>92.449563259399994</v>
      </c>
      <c r="AB787" s="3">
        <f t="shared" si="283"/>
        <v>0</v>
      </c>
      <c r="AC787" s="3">
        <f t="shared" si="284"/>
        <v>0</v>
      </c>
      <c r="AD787" s="3">
        <f t="shared" si="285"/>
        <v>0</v>
      </c>
      <c r="AE787" s="3">
        <f t="shared" si="286"/>
        <v>0</v>
      </c>
      <c r="AF787" s="3">
        <f t="shared" si="287"/>
        <v>0</v>
      </c>
      <c r="AJ787" s="3">
        <f t="shared" si="294"/>
        <v>6.72746779309999</v>
      </c>
      <c r="AK787" s="3">
        <f t="shared" si="295"/>
        <v>6.72746779309999</v>
      </c>
      <c r="AL787" s="3">
        <f t="shared" si="296"/>
        <v>6.72746779309999</v>
      </c>
      <c r="AM787" s="3">
        <f t="shared" si="297"/>
        <v>6.72746779309999</v>
      </c>
      <c r="AN787" s="3">
        <f t="shared" si="298"/>
        <v>6.72746779309999</v>
      </c>
    </row>
    <row r="788" spans="1:40" x14ac:dyDescent="0.25">
      <c r="A788" s="5" t="s">
        <v>1423</v>
      </c>
      <c r="B788" s="5" t="s">
        <v>1424</v>
      </c>
      <c r="C788" s="18">
        <v>97.867398630300002</v>
      </c>
      <c r="D788" s="6">
        <v>78.165080459199999</v>
      </c>
      <c r="E788" s="6">
        <f t="shared" si="299"/>
        <v>-19.702318171100003</v>
      </c>
      <c r="F788" s="21">
        <f t="shared" si="300"/>
        <v>-0.20131645927901587</v>
      </c>
      <c r="G788" s="20">
        <v>28.153456248099999</v>
      </c>
      <c r="H788" s="20">
        <v>29.3299886018</v>
      </c>
      <c r="I788" s="19">
        <v>61006.376291699999</v>
      </c>
      <c r="K788" s="22">
        <f t="shared" si="288"/>
        <v>0</v>
      </c>
      <c r="L788" s="22">
        <f t="shared" si="289"/>
        <v>0</v>
      </c>
      <c r="M788" s="22">
        <f t="shared" si="290"/>
        <v>-19.702318171100003</v>
      </c>
      <c r="N788" s="22">
        <f t="shared" si="291"/>
        <v>0</v>
      </c>
      <c r="O788" s="22">
        <f t="shared" si="292"/>
        <v>0</v>
      </c>
      <c r="P788" s="22">
        <f t="shared" si="293"/>
        <v>0</v>
      </c>
      <c r="S788" s="3">
        <f t="shared" si="276"/>
        <v>0</v>
      </c>
      <c r="T788" s="3">
        <f t="shared" si="277"/>
        <v>0</v>
      </c>
      <c r="U788" s="3">
        <f t="shared" si="278"/>
        <v>97.867398630300002</v>
      </c>
      <c r="V788" s="3">
        <f t="shared" si="279"/>
        <v>0</v>
      </c>
      <c r="W788" s="3">
        <f t="shared" si="280"/>
        <v>0</v>
      </c>
      <c r="X788" s="3">
        <f t="shared" si="281"/>
        <v>0</v>
      </c>
      <c r="AA788" s="3">
        <f t="shared" si="282"/>
        <v>0</v>
      </c>
      <c r="AB788" s="3">
        <f t="shared" si="283"/>
        <v>0</v>
      </c>
      <c r="AC788" s="3">
        <f t="shared" si="284"/>
        <v>78.165080459199999</v>
      </c>
      <c r="AD788" s="3">
        <f t="shared" si="285"/>
        <v>0</v>
      </c>
      <c r="AE788" s="3">
        <f t="shared" si="286"/>
        <v>0</v>
      </c>
      <c r="AF788" s="3">
        <f t="shared" si="287"/>
        <v>0</v>
      </c>
      <c r="AJ788" s="3">
        <f t="shared" si="294"/>
        <v>0</v>
      </c>
      <c r="AK788" s="3">
        <f t="shared" si="295"/>
        <v>0</v>
      </c>
      <c r="AL788" s="3">
        <f t="shared" si="296"/>
        <v>0</v>
      </c>
      <c r="AM788" s="3">
        <f t="shared" si="297"/>
        <v>0</v>
      </c>
      <c r="AN788" s="3">
        <f t="shared" si="298"/>
        <v>0</v>
      </c>
    </row>
    <row r="789" spans="1:40" x14ac:dyDescent="0.25">
      <c r="A789" s="5" t="s">
        <v>1425</v>
      </c>
      <c r="B789" s="5" t="s">
        <v>1426</v>
      </c>
      <c r="C789" s="18">
        <v>76.188666017299994</v>
      </c>
      <c r="D789" s="6">
        <v>52.6697720911</v>
      </c>
      <c r="E789" s="6">
        <f t="shared" si="299"/>
        <v>-23.518893926199993</v>
      </c>
      <c r="F789" s="21">
        <f t="shared" si="300"/>
        <v>-0.3086928168667451</v>
      </c>
      <c r="G789" s="20">
        <v>13.583115729599999</v>
      </c>
      <c r="H789" s="20">
        <v>13.454724931199999</v>
      </c>
      <c r="I789" s="19">
        <v>27985.827856899999</v>
      </c>
      <c r="K789" s="22">
        <f t="shared" si="288"/>
        <v>0</v>
      </c>
      <c r="L789" s="22">
        <f t="shared" si="289"/>
        <v>-23.518893926199993</v>
      </c>
      <c r="M789" s="22">
        <f t="shared" si="290"/>
        <v>0</v>
      </c>
      <c r="N789" s="22">
        <f t="shared" si="291"/>
        <v>0</v>
      </c>
      <c r="O789" s="22">
        <f t="shared" si="292"/>
        <v>0</v>
      </c>
      <c r="P789" s="22">
        <f t="shared" si="293"/>
        <v>0</v>
      </c>
      <c r="S789" s="3">
        <f t="shared" si="276"/>
        <v>0</v>
      </c>
      <c r="T789" s="3">
        <f t="shared" si="277"/>
        <v>76.188666017299994</v>
      </c>
      <c r="U789" s="3">
        <f t="shared" si="278"/>
        <v>0</v>
      </c>
      <c r="V789" s="3">
        <f t="shared" si="279"/>
        <v>0</v>
      </c>
      <c r="W789" s="3">
        <f t="shared" si="280"/>
        <v>0</v>
      </c>
      <c r="X789" s="3">
        <f t="shared" si="281"/>
        <v>0</v>
      </c>
      <c r="AA789" s="3">
        <f t="shared" si="282"/>
        <v>0</v>
      </c>
      <c r="AB789" s="3">
        <f t="shared" si="283"/>
        <v>52.6697720911</v>
      </c>
      <c r="AC789" s="3">
        <f t="shared" si="284"/>
        <v>0</v>
      </c>
      <c r="AD789" s="3">
        <f t="shared" si="285"/>
        <v>0</v>
      </c>
      <c r="AE789" s="3">
        <f t="shared" si="286"/>
        <v>0</v>
      </c>
      <c r="AF789" s="3">
        <f t="shared" si="287"/>
        <v>0</v>
      </c>
      <c r="AJ789" s="3">
        <f t="shared" si="294"/>
        <v>0</v>
      </c>
      <c r="AK789" s="3">
        <f t="shared" si="295"/>
        <v>-23.518893926199993</v>
      </c>
      <c r="AL789" s="3">
        <f t="shared" si="296"/>
        <v>-23.518893926199993</v>
      </c>
      <c r="AM789" s="3">
        <f t="shared" si="297"/>
        <v>-23.518893926199993</v>
      </c>
      <c r="AN789" s="3">
        <f t="shared" si="298"/>
        <v>-23.518893926199993</v>
      </c>
    </row>
    <row r="790" spans="1:40" x14ac:dyDescent="0.25">
      <c r="A790" s="5" t="s">
        <v>1427</v>
      </c>
      <c r="B790" s="5" t="s">
        <v>1428</v>
      </c>
      <c r="C790" s="18">
        <v>588.29439110500005</v>
      </c>
      <c r="D790" s="6">
        <v>824.01210639800001</v>
      </c>
      <c r="E790" s="6">
        <f t="shared" si="299"/>
        <v>235.71771529299997</v>
      </c>
      <c r="F790" s="21">
        <f t="shared" si="300"/>
        <v>0.40067986174447234</v>
      </c>
      <c r="G790" s="20">
        <v>24.462168297400002</v>
      </c>
      <c r="H790" s="20">
        <v>24.454510056699998</v>
      </c>
      <c r="I790" s="19">
        <v>50865.380918000003</v>
      </c>
      <c r="K790" s="22">
        <f t="shared" si="288"/>
        <v>0</v>
      </c>
      <c r="L790" s="22">
        <f t="shared" si="289"/>
        <v>0</v>
      </c>
      <c r="M790" s="22">
        <f t="shared" si="290"/>
        <v>235.71771529299997</v>
      </c>
      <c r="N790" s="22">
        <f t="shared" si="291"/>
        <v>0</v>
      </c>
      <c r="O790" s="22">
        <f t="shared" si="292"/>
        <v>0</v>
      </c>
      <c r="P790" s="22">
        <f t="shared" si="293"/>
        <v>0</v>
      </c>
      <c r="S790" s="3">
        <f t="shared" si="276"/>
        <v>0</v>
      </c>
      <c r="T790" s="3">
        <f t="shared" si="277"/>
        <v>0</v>
      </c>
      <c r="U790" s="3">
        <f t="shared" si="278"/>
        <v>588.29439110500005</v>
      </c>
      <c r="V790" s="3">
        <f t="shared" si="279"/>
        <v>0</v>
      </c>
      <c r="W790" s="3">
        <f t="shared" si="280"/>
        <v>0</v>
      </c>
      <c r="X790" s="3">
        <f t="shared" si="281"/>
        <v>0</v>
      </c>
      <c r="AA790" s="3">
        <f t="shared" si="282"/>
        <v>0</v>
      </c>
      <c r="AB790" s="3">
        <f t="shared" si="283"/>
        <v>0</v>
      </c>
      <c r="AC790" s="3">
        <f t="shared" si="284"/>
        <v>824.01210639800001</v>
      </c>
      <c r="AD790" s="3">
        <f t="shared" si="285"/>
        <v>0</v>
      </c>
      <c r="AE790" s="3">
        <f t="shared" si="286"/>
        <v>0</v>
      </c>
      <c r="AF790" s="3">
        <f t="shared" si="287"/>
        <v>0</v>
      </c>
      <c r="AJ790" s="3">
        <f t="shared" si="294"/>
        <v>0</v>
      </c>
      <c r="AK790" s="3">
        <f t="shared" si="295"/>
        <v>0</v>
      </c>
      <c r="AL790" s="3">
        <f t="shared" si="296"/>
        <v>235.71771529299997</v>
      </c>
      <c r="AM790" s="3">
        <f t="shared" si="297"/>
        <v>0</v>
      </c>
      <c r="AN790" s="3">
        <f t="shared" si="298"/>
        <v>0</v>
      </c>
    </row>
    <row r="791" spans="1:40" x14ac:dyDescent="0.25">
      <c r="A791" s="5" t="s">
        <v>1429</v>
      </c>
      <c r="B791" s="5" t="s">
        <v>1430</v>
      </c>
      <c r="C791" s="18">
        <v>15.551288968</v>
      </c>
      <c r="D791" s="6">
        <v>12.773377634099999</v>
      </c>
      <c r="E791" s="6">
        <f t="shared" si="299"/>
        <v>-2.7779113339000006</v>
      </c>
      <c r="F791" s="21">
        <f t="shared" si="300"/>
        <v>-0.17862900879895738</v>
      </c>
      <c r="G791" s="20">
        <v>18.5531275401</v>
      </c>
      <c r="H791" s="20">
        <v>17.9466972323</v>
      </c>
      <c r="I791" s="19">
        <v>37329.1302431</v>
      </c>
      <c r="K791" s="22">
        <f t="shared" si="288"/>
        <v>0</v>
      </c>
      <c r="L791" s="22">
        <f t="shared" si="289"/>
        <v>-2.7779113339000006</v>
      </c>
      <c r="M791" s="22">
        <f t="shared" si="290"/>
        <v>0</v>
      </c>
      <c r="N791" s="22">
        <f t="shared" si="291"/>
        <v>0</v>
      </c>
      <c r="O791" s="22">
        <f t="shared" si="292"/>
        <v>0</v>
      </c>
      <c r="P791" s="22">
        <f t="shared" si="293"/>
        <v>0</v>
      </c>
      <c r="S791" s="3">
        <f t="shared" si="276"/>
        <v>0</v>
      </c>
      <c r="T791" s="3">
        <f t="shared" si="277"/>
        <v>15.551288968</v>
      </c>
      <c r="U791" s="3">
        <f t="shared" si="278"/>
        <v>0</v>
      </c>
      <c r="V791" s="3">
        <f t="shared" si="279"/>
        <v>0</v>
      </c>
      <c r="W791" s="3">
        <f t="shared" si="280"/>
        <v>0</v>
      </c>
      <c r="X791" s="3">
        <f t="shared" si="281"/>
        <v>0</v>
      </c>
      <c r="AA791" s="3">
        <f t="shared" si="282"/>
        <v>0</v>
      </c>
      <c r="AB791" s="3">
        <f t="shared" si="283"/>
        <v>12.773377634099999</v>
      </c>
      <c r="AC791" s="3">
        <f t="shared" si="284"/>
        <v>0</v>
      </c>
      <c r="AD791" s="3">
        <f t="shared" si="285"/>
        <v>0</v>
      </c>
      <c r="AE791" s="3">
        <f t="shared" si="286"/>
        <v>0</v>
      </c>
      <c r="AF791" s="3">
        <f t="shared" si="287"/>
        <v>0</v>
      </c>
      <c r="AJ791" s="3">
        <f t="shared" si="294"/>
        <v>0</v>
      </c>
      <c r="AK791" s="3">
        <f t="shared" si="295"/>
        <v>-2.7779113339000006</v>
      </c>
      <c r="AL791" s="3">
        <f t="shared" si="296"/>
        <v>-2.7779113339000006</v>
      </c>
      <c r="AM791" s="3">
        <f t="shared" si="297"/>
        <v>0</v>
      </c>
      <c r="AN791" s="3">
        <f t="shared" si="298"/>
        <v>-2.7779113339000006</v>
      </c>
    </row>
    <row r="792" spans="1:40" x14ac:dyDescent="0.25">
      <c r="A792" s="5" t="s">
        <v>1567</v>
      </c>
      <c r="B792" s="5" t="s">
        <v>1568</v>
      </c>
      <c r="C792" s="18">
        <v>652.40358902000003</v>
      </c>
      <c r="D792" s="6">
        <v>554.93297784399999</v>
      </c>
      <c r="E792" s="6">
        <f t="shared" si="299"/>
        <v>-97.470611176000034</v>
      </c>
      <c r="F792" s="21">
        <f t="shared" si="300"/>
        <v>-0.14940232214604199</v>
      </c>
      <c r="G792" s="20">
        <v>17.955608444500001</v>
      </c>
      <c r="H792" s="20">
        <v>17.072214266700001</v>
      </c>
      <c r="I792" s="19">
        <v>35510.205674700002</v>
      </c>
      <c r="K792" s="22">
        <f t="shared" si="288"/>
        <v>0</v>
      </c>
      <c r="L792" s="22">
        <f t="shared" si="289"/>
        <v>-97.470611176000034</v>
      </c>
      <c r="M792" s="22">
        <f t="shared" si="290"/>
        <v>0</v>
      </c>
      <c r="N792" s="22">
        <f t="shared" si="291"/>
        <v>0</v>
      </c>
      <c r="O792" s="22">
        <f t="shared" si="292"/>
        <v>0</v>
      </c>
      <c r="P792" s="22">
        <f t="shared" si="293"/>
        <v>0</v>
      </c>
      <c r="S792" s="3">
        <f t="shared" si="276"/>
        <v>0</v>
      </c>
      <c r="T792" s="3">
        <f t="shared" si="277"/>
        <v>652.40358902000003</v>
      </c>
      <c r="U792" s="3">
        <f t="shared" si="278"/>
        <v>0</v>
      </c>
      <c r="V792" s="3">
        <f t="shared" si="279"/>
        <v>0</v>
      </c>
      <c r="W792" s="3">
        <f t="shared" si="280"/>
        <v>0</v>
      </c>
      <c r="X792" s="3">
        <f t="shared" si="281"/>
        <v>0</v>
      </c>
      <c r="AA792" s="3">
        <f t="shared" si="282"/>
        <v>0</v>
      </c>
      <c r="AB792" s="3">
        <f t="shared" si="283"/>
        <v>554.93297784399999</v>
      </c>
      <c r="AC792" s="3">
        <f t="shared" si="284"/>
        <v>0</v>
      </c>
      <c r="AD792" s="3">
        <f t="shared" si="285"/>
        <v>0</v>
      </c>
      <c r="AE792" s="3">
        <f t="shared" si="286"/>
        <v>0</v>
      </c>
      <c r="AF792" s="3">
        <f t="shared" si="287"/>
        <v>0</v>
      </c>
      <c r="AJ792" s="3">
        <f t="shared" si="294"/>
        <v>0</v>
      </c>
      <c r="AK792" s="3">
        <f t="shared" si="295"/>
        <v>-97.470611176000034</v>
      </c>
      <c r="AL792" s="3">
        <f t="shared" si="296"/>
        <v>-97.470611176000034</v>
      </c>
      <c r="AM792" s="3">
        <f t="shared" si="297"/>
        <v>0</v>
      </c>
      <c r="AN792" s="3">
        <f t="shared" si="298"/>
        <v>-97.470611176000034</v>
      </c>
    </row>
    <row r="793" spans="1:40" x14ac:dyDescent="0.25">
      <c r="A793" s="5" t="s">
        <v>1569</v>
      </c>
      <c r="B793" s="5" t="s">
        <v>1570</v>
      </c>
      <c r="C793" s="18">
        <v>12.519377989300001</v>
      </c>
      <c r="D793" s="6" t="s">
        <v>739</v>
      </c>
      <c r="E793" s="20" t="s">
        <v>740</v>
      </c>
      <c r="F793" s="20" t="s">
        <v>740</v>
      </c>
      <c r="G793" s="20" t="s">
        <v>740</v>
      </c>
      <c r="H793" s="20" t="s">
        <v>740</v>
      </c>
      <c r="I793" s="19" t="s">
        <v>740</v>
      </c>
      <c r="K793" s="22">
        <f t="shared" si="288"/>
        <v>0</v>
      </c>
      <c r="L793" s="22">
        <f t="shared" si="289"/>
        <v>0</v>
      </c>
      <c r="M793" s="22">
        <f t="shared" si="290"/>
        <v>0</v>
      </c>
      <c r="N793" s="22">
        <f t="shared" si="291"/>
        <v>0</v>
      </c>
      <c r="O793" s="22">
        <f t="shared" si="292"/>
        <v>0</v>
      </c>
      <c r="P793" s="22" t="str">
        <f t="shared" si="293"/>
        <v>Insf. Data</v>
      </c>
      <c r="S793" s="3">
        <f t="shared" si="276"/>
        <v>0</v>
      </c>
      <c r="T793" s="3">
        <f t="shared" si="277"/>
        <v>0</v>
      </c>
      <c r="U793" s="3">
        <f t="shared" si="278"/>
        <v>0</v>
      </c>
      <c r="V793" s="3">
        <f t="shared" si="279"/>
        <v>0</v>
      </c>
      <c r="W793" s="3">
        <f t="shared" si="280"/>
        <v>0</v>
      </c>
      <c r="X793" s="3">
        <f t="shared" si="281"/>
        <v>12.519377989300001</v>
      </c>
      <c r="AA793" s="3">
        <f t="shared" si="282"/>
        <v>0</v>
      </c>
      <c r="AB793" s="3">
        <f t="shared" si="283"/>
        <v>0</v>
      </c>
      <c r="AC793" s="3">
        <f t="shared" si="284"/>
        <v>0</v>
      </c>
      <c r="AD793" s="3">
        <f t="shared" si="285"/>
        <v>0</v>
      </c>
      <c r="AE793" s="3">
        <f t="shared" si="286"/>
        <v>0</v>
      </c>
      <c r="AF793" s="3" t="str">
        <f t="shared" si="287"/>
        <v>&lt;10</v>
      </c>
      <c r="AJ793" s="3">
        <f t="shared" si="294"/>
        <v>0</v>
      </c>
      <c r="AK793" s="3">
        <f t="shared" si="295"/>
        <v>0</v>
      </c>
      <c r="AL793" s="3">
        <f t="shared" si="296"/>
        <v>0</v>
      </c>
      <c r="AM793" s="3">
        <f t="shared" si="297"/>
        <v>0</v>
      </c>
      <c r="AN793" s="3">
        <f t="shared" si="298"/>
        <v>0</v>
      </c>
    </row>
    <row r="794" spans="1:40" x14ac:dyDescent="0.25">
      <c r="A794" s="5" t="s">
        <v>1571</v>
      </c>
      <c r="B794" s="5" t="s">
        <v>1572</v>
      </c>
      <c r="C794" s="18" t="s">
        <v>739</v>
      </c>
      <c r="D794" s="6">
        <v>11.4306949536</v>
      </c>
      <c r="E794" s="20" t="s">
        <v>740</v>
      </c>
      <c r="F794" s="20" t="s">
        <v>740</v>
      </c>
      <c r="G794" s="20">
        <v>20.199363062300002</v>
      </c>
      <c r="H794" s="20">
        <v>17.0670344089</v>
      </c>
      <c r="I794" s="19">
        <v>35499.431570499997</v>
      </c>
      <c r="K794" s="22">
        <f t="shared" si="288"/>
        <v>0</v>
      </c>
      <c r="L794" s="22" t="str">
        <f t="shared" si="289"/>
        <v>Insf. Data</v>
      </c>
      <c r="M794" s="22">
        <f t="shared" si="290"/>
        <v>0</v>
      </c>
      <c r="N794" s="22">
        <f t="shared" si="291"/>
        <v>0</v>
      </c>
      <c r="O794" s="22">
        <f t="shared" si="292"/>
        <v>0</v>
      </c>
      <c r="P794" s="22">
        <f t="shared" si="293"/>
        <v>0</v>
      </c>
      <c r="S794" s="3">
        <f t="shared" si="276"/>
        <v>0</v>
      </c>
      <c r="T794" s="3" t="str">
        <f t="shared" si="277"/>
        <v>&lt;10</v>
      </c>
      <c r="U794" s="3">
        <f t="shared" si="278"/>
        <v>0</v>
      </c>
      <c r="V794" s="3">
        <f t="shared" si="279"/>
        <v>0</v>
      </c>
      <c r="W794" s="3">
        <f t="shared" si="280"/>
        <v>0</v>
      </c>
      <c r="X794" s="3">
        <f t="shared" si="281"/>
        <v>0</v>
      </c>
      <c r="AA794" s="3">
        <f t="shared" si="282"/>
        <v>0</v>
      </c>
      <c r="AB794" s="3">
        <f t="shared" si="283"/>
        <v>11.4306949536</v>
      </c>
      <c r="AC794" s="3">
        <f t="shared" si="284"/>
        <v>0</v>
      </c>
      <c r="AD794" s="3">
        <f t="shared" si="285"/>
        <v>0</v>
      </c>
      <c r="AE794" s="3">
        <f t="shared" si="286"/>
        <v>0</v>
      </c>
      <c r="AF794" s="3">
        <f t="shared" si="287"/>
        <v>0</v>
      </c>
      <c r="AJ794" s="3">
        <f t="shared" si="294"/>
        <v>0</v>
      </c>
      <c r="AK794" s="3" t="str">
        <f t="shared" si="295"/>
        <v>Insf. Data</v>
      </c>
      <c r="AL794" s="3" t="str">
        <f t="shared" si="296"/>
        <v>Insf. Data</v>
      </c>
      <c r="AM794" s="3">
        <f t="shared" si="297"/>
        <v>0</v>
      </c>
      <c r="AN794" s="3" t="str">
        <f t="shared" si="298"/>
        <v>Insf. Data</v>
      </c>
    </row>
    <row r="795" spans="1:40" x14ac:dyDescent="0.25">
      <c r="A795" s="5" t="s">
        <v>1431</v>
      </c>
      <c r="B795" s="5" t="s">
        <v>1432</v>
      </c>
      <c r="C795" s="18">
        <v>2154.1838163500001</v>
      </c>
      <c r="D795" s="6">
        <v>2560.2611078</v>
      </c>
      <c r="E795" s="6">
        <f t="shared" si="299"/>
        <v>406.07729144999985</v>
      </c>
      <c r="F795" s="21">
        <f t="shared" si="300"/>
        <v>0.18850633282448845</v>
      </c>
      <c r="G795" s="20">
        <v>16.208187238899999</v>
      </c>
      <c r="H795" s="20">
        <v>15.575766718900001</v>
      </c>
      <c r="I795" s="19">
        <v>32397.594775199999</v>
      </c>
      <c r="K795" s="22">
        <f t="shared" si="288"/>
        <v>0</v>
      </c>
      <c r="L795" s="22">
        <f t="shared" si="289"/>
        <v>406.07729144999985</v>
      </c>
      <c r="M795" s="22">
        <f t="shared" si="290"/>
        <v>0</v>
      </c>
      <c r="N795" s="22">
        <f t="shared" si="291"/>
        <v>0</v>
      </c>
      <c r="O795" s="22">
        <f t="shared" si="292"/>
        <v>0</v>
      </c>
      <c r="P795" s="22">
        <f t="shared" si="293"/>
        <v>0</v>
      </c>
      <c r="S795" s="3">
        <f t="shared" si="276"/>
        <v>0</v>
      </c>
      <c r="T795" s="3">
        <f t="shared" si="277"/>
        <v>2154.1838163500001</v>
      </c>
      <c r="U795" s="3">
        <f t="shared" si="278"/>
        <v>0</v>
      </c>
      <c r="V795" s="3">
        <f t="shared" si="279"/>
        <v>0</v>
      </c>
      <c r="W795" s="3">
        <f t="shared" si="280"/>
        <v>0</v>
      </c>
      <c r="X795" s="3">
        <f t="shared" si="281"/>
        <v>0</v>
      </c>
      <c r="AA795" s="3">
        <f t="shared" si="282"/>
        <v>0</v>
      </c>
      <c r="AB795" s="3">
        <f t="shared" si="283"/>
        <v>2560.2611078</v>
      </c>
      <c r="AC795" s="3">
        <f t="shared" si="284"/>
        <v>0</v>
      </c>
      <c r="AD795" s="3">
        <f t="shared" si="285"/>
        <v>0</v>
      </c>
      <c r="AE795" s="3">
        <f t="shared" si="286"/>
        <v>0</v>
      </c>
      <c r="AF795" s="3">
        <f t="shared" si="287"/>
        <v>0</v>
      </c>
      <c r="AJ795" s="3">
        <f t="shared" si="294"/>
        <v>0</v>
      </c>
      <c r="AK795" s="3">
        <f t="shared" si="295"/>
        <v>406.07729144999985</v>
      </c>
      <c r="AL795" s="3">
        <f t="shared" si="296"/>
        <v>406.07729144999985</v>
      </c>
      <c r="AM795" s="3">
        <f t="shared" si="297"/>
        <v>406.07729144999985</v>
      </c>
      <c r="AN795" s="3">
        <f t="shared" si="298"/>
        <v>406.07729144999985</v>
      </c>
    </row>
    <row r="796" spans="1:40" x14ac:dyDescent="0.25">
      <c r="A796" s="5" t="s">
        <v>1433</v>
      </c>
      <c r="B796" s="5" t="s">
        <v>1434</v>
      </c>
      <c r="C796" s="18">
        <v>1846.98002956</v>
      </c>
      <c r="D796" s="6">
        <v>2983.21278252</v>
      </c>
      <c r="E796" s="6">
        <f t="shared" si="299"/>
        <v>1136.23275296</v>
      </c>
      <c r="F796" s="21">
        <f t="shared" si="300"/>
        <v>0.61518410311706562</v>
      </c>
      <c r="G796" s="20">
        <v>11.8931270082</v>
      </c>
      <c r="H796" s="20">
        <v>11.612778758299999</v>
      </c>
      <c r="I796" s="19">
        <v>24154.5798173</v>
      </c>
      <c r="K796" s="22">
        <f t="shared" si="288"/>
        <v>1136.23275296</v>
      </c>
      <c r="L796" s="22">
        <f t="shared" si="289"/>
        <v>0</v>
      </c>
      <c r="M796" s="22">
        <f t="shared" si="290"/>
        <v>0</v>
      </c>
      <c r="N796" s="22">
        <f t="shared" si="291"/>
        <v>0</v>
      </c>
      <c r="O796" s="22">
        <f t="shared" si="292"/>
        <v>0</v>
      </c>
      <c r="P796" s="22">
        <f t="shared" si="293"/>
        <v>0</v>
      </c>
      <c r="S796" s="3">
        <f t="shared" si="276"/>
        <v>1846.98002956</v>
      </c>
      <c r="T796" s="3">
        <f t="shared" si="277"/>
        <v>0</v>
      </c>
      <c r="U796" s="3">
        <f t="shared" si="278"/>
        <v>0</v>
      </c>
      <c r="V796" s="3">
        <f t="shared" si="279"/>
        <v>0</v>
      </c>
      <c r="W796" s="3">
        <f t="shared" si="280"/>
        <v>0</v>
      </c>
      <c r="X796" s="3">
        <f t="shared" si="281"/>
        <v>0</v>
      </c>
      <c r="AA796" s="3">
        <f t="shared" si="282"/>
        <v>2983.21278252</v>
      </c>
      <c r="AB796" s="3">
        <f t="shared" si="283"/>
        <v>0</v>
      </c>
      <c r="AC796" s="3">
        <f t="shared" si="284"/>
        <v>0</v>
      </c>
      <c r="AD796" s="3">
        <f t="shared" si="285"/>
        <v>0</v>
      </c>
      <c r="AE796" s="3">
        <f t="shared" si="286"/>
        <v>0</v>
      </c>
      <c r="AF796" s="3">
        <f t="shared" si="287"/>
        <v>0</v>
      </c>
      <c r="AJ796" s="3">
        <f t="shared" si="294"/>
        <v>1136.23275296</v>
      </c>
      <c r="AK796" s="3">
        <f t="shared" si="295"/>
        <v>1136.23275296</v>
      </c>
      <c r="AL796" s="3">
        <f t="shared" si="296"/>
        <v>1136.23275296</v>
      </c>
      <c r="AM796" s="3">
        <f t="shared" si="297"/>
        <v>1136.23275296</v>
      </c>
      <c r="AN796" s="3">
        <f t="shared" si="298"/>
        <v>1136.23275296</v>
      </c>
    </row>
    <row r="797" spans="1:40" x14ac:dyDescent="0.25">
      <c r="A797" s="5" t="s">
        <v>1435</v>
      </c>
      <c r="B797" s="5" t="s">
        <v>1436</v>
      </c>
      <c r="C797" s="18">
        <v>7783.3662980700001</v>
      </c>
      <c r="D797" s="6">
        <v>10930.7547966</v>
      </c>
      <c r="E797" s="6">
        <f t="shared" si="299"/>
        <v>3147.3884985300001</v>
      </c>
      <c r="F797" s="21">
        <f t="shared" si="300"/>
        <v>0.40437368331366358</v>
      </c>
      <c r="G797" s="20">
        <v>13.0440168213</v>
      </c>
      <c r="H797" s="20">
        <v>12.079404567799999</v>
      </c>
      <c r="I797" s="19">
        <v>25125.161500999999</v>
      </c>
      <c r="K797" s="22">
        <f t="shared" si="288"/>
        <v>3147.3884985300001</v>
      </c>
      <c r="L797" s="22">
        <f t="shared" si="289"/>
        <v>0</v>
      </c>
      <c r="M797" s="22">
        <f t="shared" si="290"/>
        <v>0</v>
      </c>
      <c r="N797" s="22">
        <f t="shared" si="291"/>
        <v>0</v>
      </c>
      <c r="O797" s="22">
        <f t="shared" si="292"/>
        <v>0</v>
      </c>
      <c r="P797" s="22">
        <f t="shared" si="293"/>
        <v>0</v>
      </c>
      <c r="S797" s="3">
        <f t="shared" si="276"/>
        <v>0</v>
      </c>
      <c r="T797" s="3">
        <f t="shared" si="277"/>
        <v>7783.3662980700001</v>
      </c>
      <c r="U797" s="3">
        <f t="shared" si="278"/>
        <v>0</v>
      </c>
      <c r="V797" s="3">
        <f t="shared" si="279"/>
        <v>0</v>
      </c>
      <c r="W797" s="3">
        <f t="shared" si="280"/>
        <v>0</v>
      </c>
      <c r="X797" s="3">
        <f t="shared" si="281"/>
        <v>0</v>
      </c>
      <c r="AA797" s="3">
        <f t="shared" si="282"/>
        <v>0</v>
      </c>
      <c r="AB797" s="3">
        <f t="shared" si="283"/>
        <v>10930.7547966</v>
      </c>
      <c r="AC797" s="3">
        <f t="shared" si="284"/>
        <v>0</v>
      </c>
      <c r="AD797" s="3">
        <f t="shared" si="285"/>
        <v>0</v>
      </c>
      <c r="AE797" s="3">
        <f t="shared" si="286"/>
        <v>0</v>
      </c>
      <c r="AF797" s="3">
        <f t="shared" si="287"/>
        <v>0</v>
      </c>
      <c r="AJ797" s="3">
        <f t="shared" si="294"/>
        <v>3147.3884985300001</v>
      </c>
      <c r="AK797" s="3">
        <f t="shared" si="295"/>
        <v>3147.3884985300001</v>
      </c>
      <c r="AL797" s="3">
        <f t="shared" si="296"/>
        <v>3147.3884985300001</v>
      </c>
      <c r="AM797" s="3">
        <f t="shared" si="297"/>
        <v>3147.3884985300001</v>
      </c>
      <c r="AN797" s="3">
        <f t="shared" si="298"/>
        <v>3147.3884985300001</v>
      </c>
    </row>
    <row r="798" spans="1:40" x14ac:dyDescent="0.25">
      <c r="A798" s="5" t="s">
        <v>1437</v>
      </c>
      <c r="B798" s="5" t="s">
        <v>1438</v>
      </c>
      <c r="C798" s="18">
        <v>210.767123742</v>
      </c>
      <c r="D798" s="6">
        <v>89.548826611300001</v>
      </c>
      <c r="E798" s="6">
        <f t="shared" si="299"/>
        <v>-121.21829713069999</v>
      </c>
      <c r="F798" s="21">
        <f t="shared" si="300"/>
        <v>-0.57512905703018125</v>
      </c>
      <c r="G798" s="20">
        <v>13.4842052202</v>
      </c>
      <c r="H798" s="20">
        <v>12.971671090599999</v>
      </c>
      <c r="I798" s="19">
        <v>26981.075868399999</v>
      </c>
      <c r="K798" s="22">
        <f t="shared" si="288"/>
        <v>-121.21829713069999</v>
      </c>
      <c r="L798" s="22">
        <f t="shared" si="289"/>
        <v>0</v>
      </c>
      <c r="M798" s="22">
        <f t="shared" si="290"/>
        <v>0</v>
      </c>
      <c r="N798" s="22">
        <f t="shared" si="291"/>
        <v>0</v>
      </c>
      <c r="O798" s="22">
        <f t="shared" si="292"/>
        <v>0</v>
      </c>
      <c r="P798" s="22">
        <f t="shared" si="293"/>
        <v>0</v>
      </c>
      <c r="S798" s="3">
        <f t="shared" si="276"/>
        <v>0</v>
      </c>
      <c r="T798" s="3">
        <f t="shared" si="277"/>
        <v>210.767123742</v>
      </c>
      <c r="U798" s="3">
        <f t="shared" si="278"/>
        <v>0</v>
      </c>
      <c r="V798" s="3">
        <f t="shared" si="279"/>
        <v>0</v>
      </c>
      <c r="W798" s="3">
        <f t="shared" si="280"/>
        <v>0</v>
      </c>
      <c r="X798" s="3">
        <f t="shared" si="281"/>
        <v>0</v>
      </c>
      <c r="AA798" s="3">
        <f t="shared" si="282"/>
        <v>0</v>
      </c>
      <c r="AB798" s="3">
        <f t="shared" si="283"/>
        <v>89.548826611300001</v>
      </c>
      <c r="AC798" s="3">
        <f t="shared" si="284"/>
        <v>0</v>
      </c>
      <c r="AD798" s="3">
        <f t="shared" si="285"/>
        <v>0</v>
      </c>
      <c r="AE798" s="3">
        <f t="shared" si="286"/>
        <v>0</v>
      </c>
      <c r="AF798" s="3">
        <f t="shared" si="287"/>
        <v>0</v>
      </c>
      <c r="AJ798" s="3">
        <f t="shared" si="294"/>
        <v>-121.21829713069999</v>
      </c>
      <c r="AK798" s="3">
        <f t="shared" si="295"/>
        <v>-121.21829713069999</v>
      </c>
      <c r="AL798" s="3">
        <f t="shared" si="296"/>
        <v>-121.21829713069999</v>
      </c>
      <c r="AM798" s="3">
        <f t="shared" si="297"/>
        <v>-121.21829713069999</v>
      </c>
      <c r="AN798" s="3">
        <f t="shared" si="298"/>
        <v>-121.21829713069999</v>
      </c>
    </row>
    <row r="799" spans="1:40" x14ac:dyDescent="0.25">
      <c r="A799" s="5" t="s">
        <v>1439</v>
      </c>
      <c r="B799" s="5" t="s">
        <v>1440</v>
      </c>
      <c r="C799" s="18">
        <v>1643.37228151</v>
      </c>
      <c r="D799" s="6">
        <v>1551.5484836099999</v>
      </c>
      <c r="E799" s="6">
        <f t="shared" si="299"/>
        <v>-91.823797900000045</v>
      </c>
      <c r="F799" s="21">
        <f t="shared" si="300"/>
        <v>-5.58752261633794E-2</v>
      </c>
      <c r="G799" s="20">
        <v>12.024248502300001</v>
      </c>
      <c r="H799" s="20">
        <v>11.1901115434</v>
      </c>
      <c r="I799" s="19">
        <v>23275.432010299999</v>
      </c>
      <c r="K799" s="22">
        <f t="shared" si="288"/>
        <v>-91.823797900000045</v>
      </c>
      <c r="L799" s="22">
        <f t="shared" si="289"/>
        <v>0</v>
      </c>
      <c r="M799" s="22">
        <f t="shared" si="290"/>
        <v>0</v>
      </c>
      <c r="N799" s="22">
        <f t="shared" si="291"/>
        <v>0</v>
      </c>
      <c r="O799" s="22">
        <f t="shared" si="292"/>
        <v>0</v>
      </c>
      <c r="P799" s="22">
        <f t="shared" si="293"/>
        <v>0</v>
      </c>
      <c r="S799" s="3">
        <f t="shared" si="276"/>
        <v>1643.37228151</v>
      </c>
      <c r="T799" s="3">
        <f t="shared" si="277"/>
        <v>0</v>
      </c>
      <c r="U799" s="3">
        <f t="shared" si="278"/>
        <v>0</v>
      </c>
      <c r="V799" s="3">
        <f t="shared" si="279"/>
        <v>0</v>
      </c>
      <c r="W799" s="3">
        <f t="shared" si="280"/>
        <v>0</v>
      </c>
      <c r="X799" s="3">
        <f t="shared" si="281"/>
        <v>0</v>
      </c>
      <c r="AA799" s="3">
        <f t="shared" si="282"/>
        <v>1551.5484836099999</v>
      </c>
      <c r="AB799" s="3">
        <f t="shared" si="283"/>
        <v>0</v>
      </c>
      <c r="AC799" s="3">
        <f t="shared" si="284"/>
        <v>0</v>
      </c>
      <c r="AD799" s="3">
        <f t="shared" si="285"/>
        <v>0</v>
      </c>
      <c r="AE799" s="3">
        <f t="shared" si="286"/>
        <v>0</v>
      </c>
      <c r="AF799" s="3">
        <f t="shared" si="287"/>
        <v>0</v>
      </c>
      <c r="AJ799" s="3">
        <f t="shared" si="294"/>
        <v>-91.823797900000045</v>
      </c>
      <c r="AK799" s="3">
        <f t="shared" si="295"/>
        <v>-91.823797900000045</v>
      </c>
      <c r="AL799" s="3">
        <f t="shared" si="296"/>
        <v>-91.823797900000045</v>
      </c>
      <c r="AM799" s="3">
        <f t="shared" si="297"/>
        <v>-91.823797900000045</v>
      </c>
      <c r="AN799" s="3">
        <f t="shared" si="298"/>
        <v>-91.823797900000045</v>
      </c>
    </row>
    <row r="800" spans="1:40" x14ac:dyDescent="0.25">
      <c r="A800" s="5" t="s">
        <v>1573</v>
      </c>
      <c r="B800" s="5" t="s">
        <v>1574</v>
      </c>
      <c r="C800" s="18">
        <v>10.189052003400001</v>
      </c>
      <c r="D800" s="6" t="s">
        <v>739</v>
      </c>
      <c r="E800" s="20" t="s">
        <v>740</v>
      </c>
      <c r="F800" s="20" t="s">
        <v>740</v>
      </c>
      <c r="G800" s="20" t="s">
        <v>740</v>
      </c>
      <c r="H800" s="20" t="s">
        <v>740</v>
      </c>
      <c r="I800" s="19" t="s">
        <v>740</v>
      </c>
      <c r="K800" s="22">
        <f t="shared" si="288"/>
        <v>0</v>
      </c>
      <c r="L800" s="22">
        <f t="shared" si="289"/>
        <v>0</v>
      </c>
      <c r="M800" s="22">
        <f t="shared" si="290"/>
        <v>0</v>
      </c>
      <c r="N800" s="22">
        <f t="shared" si="291"/>
        <v>0</v>
      </c>
      <c r="O800" s="22">
        <f t="shared" si="292"/>
        <v>0</v>
      </c>
      <c r="P800" s="22" t="str">
        <f t="shared" si="293"/>
        <v>Insf. Data</v>
      </c>
      <c r="S800" s="3">
        <f t="shared" si="276"/>
        <v>0</v>
      </c>
      <c r="T800" s="3">
        <f t="shared" si="277"/>
        <v>0</v>
      </c>
      <c r="U800" s="3">
        <f t="shared" si="278"/>
        <v>0</v>
      </c>
      <c r="V800" s="3">
        <f t="shared" si="279"/>
        <v>0</v>
      </c>
      <c r="W800" s="3">
        <f t="shared" si="280"/>
        <v>0</v>
      </c>
      <c r="X800" s="3">
        <f t="shared" si="281"/>
        <v>10.189052003400001</v>
      </c>
      <c r="AA800" s="3">
        <f t="shared" si="282"/>
        <v>0</v>
      </c>
      <c r="AB800" s="3">
        <f t="shared" si="283"/>
        <v>0</v>
      </c>
      <c r="AC800" s="3">
        <f t="shared" si="284"/>
        <v>0</v>
      </c>
      <c r="AD800" s="3">
        <f t="shared" si="285"/>
        <v>0</v>
      </c>
      <c r="AE800" s="3">
        <f t="shared" si="286"/>
        <v>0</v>
      </c>
      <c r="AF800" s="3" t="str">
        <f t="shared" si="287"/>
        <v>&lt;10</v>
      </c>
      <c r="AJ800" s="3">
        <f t="shared" si="294"/>
        <v>0</v>
      </c>
      <c r="AK800" s="3">
        <f t="shared" si="295"/>
        <v>0</v>
      </c>
      <c r="AL800" s="3">
        <f t="shared" si="296"/>
        <v>0</v>
      </c>
      <c r="AM800" s="3">
        <f t="shared" si="297"/>
        <v>0</v>
      </c>
      <c r="AN800" s="3">
        <f t="shared" si="298"/>
        <v>0</v>
      </c>
    </row>
    <row r="801" spans="1:41" x14ac:dyDescent="0.25">
      <c r="A801" s="5" t="s">
        <v>1441</v>
      </c>
      <c r="B801" s="5" t="s">
        <v>1442</v>
      </c>
      <c r="C801" s="18">
        <v>19.599683524700001</v>
      </c>
      <c r="D801" s="6">
        <v>35.6593591277</v>
      </c>
      <c r="E801" s="6">
        <f t="shared" si="299"/>
        <v>16.059675602999999</v>
      </c>
      <c r="F801" s="21">
        <f t="shared" si="300"/>
        <v>0.81938443458850763</v>
      </c>
      <c r="G801" s="20">
        <v>22.4873326025</v>
      </c>
      <c r="H801" s="20">
        <v>22.594598875599999</v>
      </c>
      <c r="I801" s="19">
        <v>46996.7656613</v>
      </c>
      <c r="K801" s="22">
        <f t="shared" si="288"/>
        <v>0</v>
      </c>
      <c r="L801" s="22">
        <f t="shared" si="289"/>
        <v>16.059675602999999</v>
      </c>
      <c r="M801" s="22">
        <f t="shared" si="290"/>
        <v>0</v>
      </c>
      <c r="N801" s="22">
        <f t="shared" si="291"/>
        <v>0</v>
      </c>
      <c r="O801" s="22">
        <f t="shared" si="292"/>
        <v>0</v>
      </c>
      <c r="P801" s="22">
        <f t="shared" si="293"/>
        <v>0</v>
      </c>
      <c r="S801" s="3">
        <f t="shared" si="276"/>
        <v>0</v>
      </c>
      <c r="T801" s="3">
        <f t="shared" si="277"/>
        <v>19.599683524700001</v>
      </c>
      <c r="U801" s="3">
        <f t="shared" si="278"/>
        <v>0</v>
      </c>
      <c r="V801" s="3">
        <f t="shared" si="279"/>
        <v>0</v>
      </c>
      <c r="W801" s="3">
        <f t="shared" si="280"/>
        <v>0</v>
      </c>
      <c r="X801" s="3">
        <f t="shared" si="281"/>
        <v>0</v>
      </c>
      <c r="AA801" s="3">
        <f t="shared" si="282"/>
        <v>0</v>
      </c>
      <c r="AB801" s="3">
        <f t="shared" si="283"/>
        <v>35.6593591277</v>
      </c>
      <c r="AC801" s="3">
        <f t="shared" si="284"/>
        <v>0</v>
      </c>
      <c r="AD801" s="3">
        <f t="shared" si="285"/>
        <v>0</v>
      </c>
      <c r="AE801" s="3">
        <f t="shared" si="286"/>
        <v>0</v>
      </c>
      <c r="AF801" s="3">
        <f t="shared" si="287"/>
        <v>0</v>
      </c>
      <c r="AJ801" s="3">
        <f t="shared" si="294"/>
        <v>0</v>
      </c>
      <c r="AK801" s="3">
        <f t="shared" si="295"/>
        <v>0</v>
      </c>
      <c r="AL801" s="3">
        <f t="shared" si="296"/>
        <v>16.059675602999999</v>
      </c>
      <c r="AM801" s="3">
        <f t="shared" si="297"/>
        <v>0</v>
      </c>
      <c r="AN801" s="3">
        <f t="shared" si="298"/>
        <v>16.059675602999999</v>
      </c>
    </row>
    <row r="802" spans="1:41" x14ac:dyDescent="0.25">
      <c r="A802" s="5" t="s">
        <v>1443</v>
      </c>
      <c r="B802" s="5" t="s">
        <v>1444</v>
      </c>
      <c r="C802" s="18">
        <v>40.1072480224</v>
      </c>
      <c r="D802" s="6">
        <v>31.0752233258</v>
      </c>
      <c r="E802" s="6">
        <f t="shared" si="299"/>
        <v>-9.0320246966000006</v>
      </c>
      <c r="F802" s="21">
        <f t="shared" si="300"/>
        <v>-0.22519681957624196</v>
      </c>
      <c r="G802" s="20">
        <v>22.487827896999999</v>
      </c>
      <c r="H802" s="20">
        <v>24.371639472399998</v>
      </c>
      <c r="I802" s="19">
        <v>50693.010102599997</v>
      </c>
      <c r="K802" s="22">
        <f t="shared" si="288"/>
        <v>0</v>
      </c>
      <c r="L802" s="22">
        <f t="shared" si="289"/>
        <v>0</v>
      </c>
      <c r="M802" s="22">
        <f t="shared" si="290"/>
        <v>-9.0320246966000006</v>
      </c>
      <c r="N802" s="22">
        <f t="shared" si="291"/>
        <v>0</v>
      </c>
      <c r="O802" s="22">
        <f t="shared" si="292"/>
        <v>0</v>
      </c>
      <c r="P802" s="22">
        <f t="shared" si="293"/>
        <v>0</v>
      </c>
      <c r="S802" s="3">
        <f t="shared" ref="S802:S807" si="301">IF($I802&lt;25000,$C802,0)</f>
        <v>0</v>
      </c>
      <c r="T802" s="3">
        <f t="shared" ref="T802:T837" si="302">IF(AND(25000&lt;I802, I802&lt;50000),C802,0)</f>
        <v>0</v>
      </c>
      <c r="U802" s="3">
        <f t="shared" ref="U802:U837" si="303">IF(AND(50000&lt;I802,I802&lt;75000),C802,0)</f>
        <v>40.1072480224</v>
      </c>
      <c r="V802" s="3">
        <f t="shared" ref="V802:V837" si="304">IF(AND(75000&lt;I802,I802&lt;100000),C802,0)</f>
        <v>0</v>
      </c>
      <c r="W802" s="3">
        <f t="shared" ref="W802:W837" si="305">IF(AND(100000&lt;I802,I802&lt;125000),C802,0)</f>
        <v>0</v>
      </c>
      <c r="X802" s="3">
        <f t="shared" ref="X802:X837" si="306">IF(I802&gt;125000,C802,0)</f>
        <v>0</v>
      </c>
      <c r="AA802" s="3">
        <f t="shared" ref="AA802:AA807" si="307">IF($I802&lt;25000,$D802,0)</f>
        <v>0</v>
      </c>
      <c r="AB802" s="3">
        <f t="shared" ref="AB802:AB837" si="308">IF(AND(25000&lt;I802, I802&lt;50000),D802,0)</f>
        <v>0</v>
      </c>
      <c r="AC802" s="3">
        <f t="shared" ref="AC802:AC837" si="309">IF(AND(50000&lt;I802,I802&lt;75000),D802,0)</f>
        <v>31.0752233258</v>
      </c>
      <c r="AD802" s="3">
        <f t="shared" ref="AD802:AD837" si="310">IF(AND(75000&lt;I802,I802&lt;100000),D802,0)</f>
        <v>0</v>
      </c>
      <c r="AE802" s="3">
        <f t="shared" ref="AE802:AE837" si="311">IF(AND(100000&lt;I802,I802&lt;125000),D802,0)</f>
        <v>0</v>
      </c>
      <c r="AF802" s="3">
        <f t="shared" ref="AF802:AF837" si="312">IF(I802&gt;125000,D802,0)</f>
        <v>0</v>
      </c>
      <c r="AJ802" s="3">
        <f t="shared" si="294"/>
        <v>0</v>
      </c>
      <c r="AK802" s="3">
        <f t="shared" si="295"/>
        <v>0</v>
      </c>
      <c r="AL802" s="3">
        <f t="shared" si="296"/>
        <v>-9.0320246966000006</v>
      </c>
      <c r="AM802" s="3">
        <f t="shared" si="297"/>
        <v>0</v>
      </c>
      <c r="AN802" s="3">
        <f t="shared" si="298"/>
        <v>-9.0320246966000006</v>
      </c>
    </row>
    <row r="803" spans="1:41" x14ac:dyDescent="0.25">
      <c r="A803" s="5" t="s">
        <v>1445</v>
      </c>
      <c r="B803" s="5" t="s">
        <v>1446</v>
      </c>
      <c r="C803" s="18">
        <v>587.11800589300003</v>
      </c>
      <c r="D803" s="6">
        <v>715.16537500899994</v>
      </c>
      <c r="E803" s="6">
        <f t="shared" si="299"/>
        <v>128.04736911599991</v>
      </c>
      <c r="F803" s="21">
        <f t="shared" si="300"/>
        <v>0.21809477452704124</v>
      </c>
      <c r="G803" s="20">
        <v>17.993982964299999</v>
      </c>
      <c r="H803" s="20">
        <v>17.752157152599999</v>
      </c>
      <c r="I803" s="19">
        <v>36924.486877399999</v>
      </c>
      <c r="K803" s="22">
        <f t="shared" ref="K803:K807" si="313">IF(I803&lt;26999.99,E803,0)</f>
        <v>0</v>
      </c>
      <c r="L803" s="22">
        <f t="shared" ref="L803:L807" si="314">IF(AND(27000&lt;I803, I803&lt;50000),E803,0)</f>
        <v>128.04736911599991</v>
      </c>
      <c r="M803" s="22">
        <f t="shared" ref="M803:M807" si="315">IF(AND(50000&lt;I803,I803&lt;75000),E803,0)</f>
        <v>0</v>
      </c>
      <c r="N803" s="22">
        <f t="shared" ref="N803:N807" si="316">IF(AND(75000&lt;I803,I803&lt;100000),E803,0)</f>
        <v>0</v>
      </c>
      <c r="O803" s="22">
        <f t="shared" ref="O803:O807" si="317">IF(AND(100000&lt;I803,I803&lt;125000),E803,0)</f>
        <v>0</v>
      </c>
      <c r="P803" s="22">
        <f t="shared" ref="P803:P807" si="318">IF(AND(125000 &lt; I803),E803,0)</f>
        <v>0</v>
      </c>
      <c r="S803" s="3">
        <f t="shared" si="301"/>
        <v>0</v>
      </c>
      <c r="T803" s="3">
        <f t="shared" si="302"/>
        <v>587.11800589300003</v>
      </c>
      <c r="U803" s="3">
        <f t="shared" si="303"/>
        <v>0</v>
      </c>
      <c r="V803" s="3">
        <f t="shared" si="304"/>
        <v>0</v>
      </c>
      <c r="W803" s="3">
        <f t="shared" si="305"/>
        <v>0</v>
      </c>
      <c r="X803" s="3">
        <f t="shared" si="306"/>
        <v>0</v>
      </c>
      <c r="AA803" s="3">
        <f t="shared" si="307"/>
        <v>0</v>
      </c>
      <c r="AB803" s="3">
        <f t="shared" si="308"/>
        <v>715.16537500899994</v>
      </c>
      <c r="AC803" s="3">
        <f t="shared" si="309"/>
        <v>0</v>
      </c>
      <c r="AD803" s="3">
        <f t="shared" si="310"/>
        <v>0</v>
      </c>
      <c r="AE803" s="3">
        <f t="shared" si="311"/>
        <v>0</v>
      </c>
      <c r="AF803" s="3">
        <f t="shared" si="312"/>
        <v>0</v>
      </c>
      <c r="AJ803" s="3">
        <f t="shared" ref="AJ803:AJ807" si="319">IF(I803&lt;27038,E803,0)</f>
        <v>0</v>
      </c>
      <c r="AK803" s="3">
        <f t="shared" ref="AK803:AK807" si="320">IF(I803&lt;42556,E803,0)</f>
        <v>128.04736911599991</v>
      </c>
      <c r="AL803" s="3">
        <f t="shared" ref="AL803:AL807" si="321">IF(I803&lt;57937,E803,0)</f>
        <v>128.04736911599991</v>
      </c>
      <c r="AM803" s="3">
        <f t="shared" ref="AM803:AM807" si="322">IF(I803&lt;34962,E803,0)</f>
        <v>0</v>
      </c>
      <c r="AN803" s="3">
        <f t="shared" ref="AN803:AN807" si="323">IF(I803&lt;50824,E803,0)</f>
        <v>128.04736911599991</v>
      </c>
    </row>
    <row r="804" spans="1:41" x14ac:dyDescent="0.25">
      <c r="A804" s="5" t="s">
        <v>1575</v>
      </c>
      <c r="B804" s="5" t="s">
        <v>1576</v>
      </c>
      <c r="C804" s="18" t="s">
        <v>739</v>
      </c>
      <c r="D804" s="6" t="s">
        <v>739</v>
      </c>
      <c r="E804" s="20" t="s">
        <v>740</v>
      </c>
      <c r="F804" s="20" t="s">
        <v>740</v>
      </c>
      <c r="G804" s="20" t="s">
        <v>740</v>
      </c>
      <c r="H804" s="20" t="s">
        <v>740</v>
      </c>
      <c r="I804" s="19" t="s">
        <v>740</v>
      </c>
      <c r="K804" s="22">
        <f t="shared" si="313"/>
        <v>0</v>
      </c>
      <c r="L804" s="22">
        <f t="shared" si="314"/>
        <v>0</v>
      </c>
      <c r="M804" s="22">
        <f t="shared" si="315"/>
        <v>0</v>
      </c>
      <c r="N804" s="22">
        <f t="shared" si="316"/>
        <v>0</v>
      </c>
      <c r="O804" s="22">
        <f t="shared" si="317"/>
        <v>0</v>
      </c>
      <c r="P804" s="22" t="str">
        <f t="shared" si="318"/>
        <v>Insf. Data</v>
      </c>
      <c r="S804" s="3">
        <f t="shared" si="301"/>
        <v>0</v>
      </c>
      <c r="T804" s="3">
        <f t="shared" si="302"/>
        <v>0</v>
      </c>
      <c r="U804" s="3">
        <f t="shared" si="303"/>
        <v>0</v>
      </c>
      <c r="V804" s="3">
        <f t="shared" si="304"/>
        <v>0</v>
      </c>
      <c r="W804" s="3">
        <f t="shared" si="305"/>
        <v>0</v>
      </c>
      <c r="X804" s="3" t="str">
        <f t="shared" si="306"/>
        <v>&lt;10</v>
      </c>
      <c r="AA804" s="3">
        <f t="shared" si="307"/>
        <v>0</v>
      </c>
      <c r="AB804" s="3">
        <f t="shared" si="308"/>
        <v>0</v>
      </c>
      <c r="AC804" s="3">
        <f t="shared" si="309"/>
        <v>0</v>
      </c>
      <c r="AD804" s="3">
        <f t="shared" si="310"/>
        <v>0</v>
      </c>
      <c r="AE804" s="3">
        <f t="shared" si="311"/>
        <v>0</v>
      </c>
      <c r="AF804" s="3" t="str">
        <f t="shared" si="312"/>
        <v>&lt;10</v>
      </c>
      <c r="AJ804" s="3">
        <f t="shared" si="319"/>
        <v>0</v>
      </c>
      <c r="AK804" s="3">
        <f t="shared" si="320"/>
        <v>0</v>
      </c>
      <c r="AL804" s="3">
        <f t="shared" si="321"/>
        <v>0</v>
      </c>
      <c r="AM804" s="3">
        <f t="shared" si="322"/>
        <v>0</v>
      </c>
      <c r="AN804" s="3">
        <f t="shared" si="323"/>
        <v>0</v>
      </c>
    </row>
    <row r="805" spans="1:41" x14ac:dyDescent="0.25">
      <c r="A805" s="5" t="s">
        <v>1447</v>
      </c>
      <c r="B805" s="5" t="s">
        <v>1448</v>
      </c>
      <c r="C805" s="18">
        <v>27.888332308100001</v>
      </c>
      <c r="D805" s="6">
        <v>23.161743395399998</v>
      </c>
      <c r="E805" s="6">
        <f t="shared" ref="E805:E808" si="324">(D805-C805)</f>
        <v>-4.7265889127000023</v>
      </c>
      <c r="F805" s="21">
        <f t="shared" ref="F805:F808" si="325">E805/C805</f>
        <v>-0.16948266610145032</v>
      </c>
      <c r="G805" s="20">
        <v>18.0279916703</v>
      </c>
      <c r="H805" s="20">
        <v>16.254834896399998</v>
      </c>
      <c r="I805" s="19">
        <v>33810.056584600003</v>
      </c>
      <c r="K805" s="22">
        <f t="shared" si="313"/>
        <v>0</v>
      </c>
      <c r="L805" s="22">
        <f t="shared" si="314"/>
        <v>-4.7265889127000023</v>
      </c>
      <c r="M805" s="22">
        <f t="shared" si="315"/>
        <v>0</v>
      </c>
      <c r="N805" s="22">
        <f t="shared" si="316"/>
        <v>0</v>
      </c>
      <c r="O805" s="22">
        <f t="shared" si="317"/>
        <v>0</v>
      </c>
      <c r="P805" s="22">
        <f t="shared" si="318"/>
        <v>0</v>
      </c>
      <c r="S805" s="3">
        <f t="shared" si="301"/>
        <v>0</v>
      </c>
      <c r="T805" s="3">
        <f t="shared" si="302"/>
        <v>27.888332308100001</v>
      </c>
      <c r="U805" s="3">
        <f t="shared" si="303"/>
        <v>0</v>
      </c>
      <c r="V805" s="3">
        <f t="shared" si="304"/>
        <v>0</v>
      </c>
      <c r="W805" s="3">
        <f t="shared" si="305"/>
        <v>0</v>
      </c>
      <c r="X805" s="3">
        <f t="shared" si="306"/>
        <v>0</v>
      </c>
      <c r="AA805" s="3">
        <f t="shared" si="307"/>
        <v>0</v>
      </c>
      <c r="AB805" s="3">
        <f t="shared" si="308"/>
        <v>23.161743395399998</v>
      </c>
      <c r="AC805" s="3">
        <f t="shared" si="309"/>
        <v>0</v>
      </c>
      <c r="AD805" s="3">
        <f t="shared" si="310"/>
        <v>0</v>
      </c>
      <c r="AE805" s="3">
        <f t="shared" si="311"/>
        <v>0</v>
      </c>
      <c r="AF805" s="3">
        <f t="shared" si="312"/>
        <v>0</v>
      </c>
      <c r="AJ805" s="3">
        <f t="shared" si="319"/>
        <v>0</v>
      </c>
      <c r="AK805" s="3">
        <f t="shared" si="320"/>
        <v>-4.7265889127000023</v>
      </c>
      <c r="AL805" s="3">
        <f t="shared" si="321"/>
        <v>-4.7265889127000023</v>
      </c>
      <c r="AM805" s="3">
        <f t="shared" si="322"/>
        <v>-4.7265889127000023</v>
      </c>
      <c r="AN805" s="3">
        <f t="shared" si="323"/>
        <v>-4.7265889127000023</v>
      </c>
    </row>
    <row r="806" spans="1:41" x14ac:dyDescent="0.25">
      <c r="A806" s="5" t="s">
        <v>1449</v>
      </c>
      <c r="B806" s="5" t="s">
        <v>1450</v>
      </c>
      <c r="C806" s="18">
        <v>132.084570125</v>
      </c>
      <c r="D806" s="6">
        <v>137.33437329099999</v>
      </c>
      <c r="E806" s="6">
        <f t="shared" si="324"/>
        <v>5.2498031659999924</v>
      </c>
      <c r="F806" s="21">
        <f t="shared" si="325"/>
        <v>3.9745771675160628E-2</v>
      </c>
      <c r="G806" s="20">
        <v>20.965748521399998</v>
      </c>
      <c r="H806" s="20">
        <v>17.624157630500001</v>
      </c>
      <c r="I806" s="19">
        <v>36658.247871400003</v>
      </c>
      <c r="K806" s="22">
        <f t="shared" si="313"/>
        <v>0</v>
      </c>
      <c r="L806" s="22">
        <f t="shared" si="314"/>
        <v>5.2498031659999924</v>
      </c>
      <c r="M806" s="22">
        <f t="shared" si="315"/>
        <v>0</v>
      </c>
      <c r="N806" s="22">
        <f t="shared" si="316"/>
        <v>0</v>
      </c>
      <c r="O806" s="22">
        <f t="shared" si="317"/>
        <v>0</v>
      </c>
      <c r="P806" s="22">
        <f t="shared" si="318"/>
        <v>0</v>
      </c>
      <c r="S806" s="3">
        <f t="shared" si="301"/>
        <v>0</v>
      </c>
      <c r="T806" s="3">
        <f t="shared" si="302"/>
        <v>132.084570125</v>
      </c>
      <c r="U806" s="3">
        <f t="shared" si="303"/>
        <v>0</v>
      </c>
      <c r="V806" s="3">
        <f t="shared" si="304"/>
        <v>0</v>
      </c>
      <c r="W806" s="3">
        <f t="shared" si="305"/>
        <v>0</v>
      </c>
      <c r="X806" s="3">
        <f t="shared" si="306"/>
        <v>0</v>
      </c>
      <c r="AA806" s="3">
        <f t="shared" si="307"/>
        <v>0</v>
      </c>
      <c r="AB806" s="3">
        <f t="shared" si="308"/>
        <v>137.33437329099999</v>
      </c>
      <c r="AC806" s="3">
        <f t="shared" si="309"/>
        <v>0</v>
      </c>
      <c r="AD806" s="3">
        <f t="shared" si="310"/>
        <v>0</v>
      </c>
      <c r="AE806" s="3">
        <f t="shared" si="311"/>
        <v>0</v>
      </c>
      <c r="AF806" s="3">
        <f t="shared" si="312"/>
        <v>0</v>
      </c>
      <c r="AJ806" s="3">
        <f t="shared" si="319"/>
        <v>0</v>
      </c>
      <c r="AK806" s="3">
        <f t="shared" si="320"/>
        <v>5.2498031659999924</v>
      </c>
      <c r="AL806" s="3">
        <f t="shared" si="321"/>
        <v>5.2498031659999924</v>
      </c>
      <c r="AM806" s="3">
        <f t="shared" si="322"/>
        <v>0</v>
      </c>
      <c r="AN806" s="3">
        <f t="shared" si="323"/>
        <v>5.2498031659999924</v>
      </c>
    </row>
    <row r="807" spans="1:41" x14ac:dyDescent="0.25">
      <c r="A807" s="5" t="s">
        <v>1451</v>
      </c>
      <c r="B807" s="5" t="s">
        <v>1577</v>
      </c>
      <c r="C807" s="18">
        <v>1575.90584752</v>
      </c>
      <c r="D807" s="6">
        <v>1995.85060017</v>
      </c>
      <c r="E807" s="6">
        <f t="shared" si="324"/>
        <v>419.94475265000005</v>
      </c>
      <c r="F807" s="21">
        <f t="shared" si="325"/>
        <v>0.26647832629777107</v>
      </c>
      <c r="G807" s="20">
        <v>16.103144008299999</v>
      </c>
      <c r="H807" s="20">
        <v>15.3380381122</v>
      </c>
      <c r="I807" s="19">
        <v>31903.1192734</v>
      </c>
      <c r="K807" s="22">
        <f t="shared" si="313"/>
        <v>0</v>
      </c>
      <c r="L807" s="22">
        <f t="shared" si="314"/>
        <v>419.94475265000005</v>
      </c>
      <c r="M807" s="22">
        <f t="shared" si="315"/>
        <v>0</v>
      </c>
      <c r="N807" s="22">
        <f t="shared" si="316"/>
        <v>0</v>
      </c>
      <c r="O807" s="22">
        <f t="shared" si="317"/>
        <v>0</v>
      </c>
      <c r="P807" s="22">
        <f t="shared" si="318"/>
        <v>0</v>
      </c>
      <c r="S807" s="3">
        <f t="shared" si="301"/>
        <v>0</v>
      </c>
      <c r="T807" s="3">
        <f t="shared" si="302"/>
        <v>1575.90584752</v>
      </c>
      <c r="U807" s="3">
        <f t="shared" si="303"/>
        <v>0</v>
      </c>
      <c r="V807" s="3">
        <f t="shared" si="304"/>
        <v>0</v>
      </c>
      <c r="W807" s="3">
        <f t="shared" si="305"/>
        <v>0</v>
      </c>
      <c r="X807" s="3">
        <f t="shared" si="306"/>
        <v>0</v>
      </c>
      <c r="AA807" s="3">
        <f t="shared" si="307"/>
        <v>0</v>
      </c>
      <c r="AB807" s="3">
        <f t="shared" si="308"/>
        <v>1995.85060017</v>
      </c>
      <c r="AC807" s="3">
        <f t="shared" si="309"/>
        <v>0</v>
      </c>
      <c r="AD807" s="3">
        <f t="shared" si="310"/>
        <v>0</v>
      </c>
      <c r="AE807" s="3">
        <f t="shared" si="311"/>
        <v>0</v>
      </c>
      <c r="AF807" s="3">
        <f t="shared" si="312"/>
        <v>0</v>
      </c>
      <c r="AJ807" s="3">
        <f t="shared" si="319"/>
        <v>0</v>
      </c>
      <c r="AK807" s="3">
        <f t="shared" si="320"/>
        <v>419.94475265000005</v>
      </c>
      <c r="AL807" s="3">
        <f t="shared" si="321"/>
        <v>419.94475265000005</v>
      </c>
      <c r="AM807" s="3">
        <f t="shared" si="322"/>
        <v>419.94475265000005</v>
      </c>
      <c r="AN807" s="3">
        <f t="shared" si="323"/>
        <v>419.94475265000005</v>
      </c>
    </row>
    <row r="808" spans="1:41" x14ac:dyDescent="0.25">
      <c r="A808" s="3" t="s">
        <v>1452</v>
      </c>
      <c r="B808" s="3" t="s">
        <v>1453</v>
      </c>
      <c r="C808" s="9">
        <v>0</v>
      </c>
      <c r="D808" s="3">
        <v>0</v>
      </c>
      <c r="E808" s="6">
        <f t="shared" si="324"/>
        <v>0</v>
      </c>
      <c r="F808" s="21" t="e">
        <f t="shared" si="325"/>
        <v>#DIV/0!</v>
      </c>
      <c r="G808" s="19">
        <v>0</v>
      </c>
      <c r="H808" s="19">
        <v>0</v>
      </c>
      <c r="I808" s="19">
        <v>0</v>
      </c>
    </row>
    <row r="809" spans="1:41" x14ac:dyDescent="0.25">
      <c r="A809" s="5"/>
      <c r="B809" s="5"/>
      <c r="C809" s="18">
        <v>767344</v>
      </c>
      <c r="D809" s="6">
        <v>991740</v>
      </c>
      <c r="E809" s="6">
        <v>224396</v>
      </c>
      <c r="F809" s="7">
        <v>0.29243207739900001</v>
      </c>
      <c r="G809" s="8">
        <v>24.4623165842</v>
      </c>
      <c r="H809" s="8" t="s">
        <v>1584</v>
      </c>
      <c r="I809" s="3" t="s">
        <v>1584</v>
      </c>
      <c r="J809" s="14" t="s">
        <v>1455</v>
      </c>
      <c r="K809" s="12">
        <f>SUM(K34:K808)</f>
        <v>80769.904794373695</v>
      </c>
      <c r="L809" s="12">
        <f t="shared" ref="L809:P809" si="326">SUM(L34:L808)</f>
        <v>95144.759344667342</v>
      </c>
      <c r="M809" s="12">
        <f t="shared" si="326"/>
        <v>31680.090687315507</v>
      </c>
      <c r="N809" s="12">
        <f t="shared" si="326"/>
        <v>21365.971381691288</v>
      </c>
      <c r="O809" s="12">
        <f t="shared" si="326"/>
        <v>21814.034471522293</v>
      </c>
      <c r="P809" s="12">
        <f t="shared" si="326"/>
        <v>4523.1451700691014</v>
      </c>
      <c r="R809" s="11" t="s">
        <v>1455</v>
      </c>
      <c r="S809" s="9">
        <f>SUM(S34:S808)</f>
        <v>179661.15018472431</v>
      </c>
      <c r="T809" s="9">
        <f t="shared" ref="T809:X809" si="327">SUM(T34:T808)</f>
        <v>391087.49241547461</v>
      </c>
      <c r="U809" s="9">
        <f t="shared" si="327"/>
        <v>170513.10331980759</v>
      </c>
      <c r="V809" s="9">
        <f t="shared" si="327"/>
        <v>57036.489564809912</v>
      </c>
      <c r="W809" s="9">
        <f t="shared" si="327"/>
        <v>46667.978844664314</v>
      </c>
      <c r="X809" s="9">
        <f t="shared" si="327"/>
        <v>12600.261077824098</v>
      </c>
      <c r="Y809" s="9"/>
      <c r="Z809" s="11" t="s">
        <v>1455</v>
      </c>
      <c r="AA809" s="9">
        <f>SUM(AA34:AA808)</f>
        <v>249792.13076044258</v>
      </c>
      <c r="AB809" s="9">
        <f t="shared" ref="AB809:AF809" si="328">SUM(AB34:AB808)</f>
        <v>496970.52222040319</v>
      </c>
      <c r="AC809" s="9">
        <f t="shared" si="328"/>
        <v>202209.38803094046</v>
      </c>
      <c r="AD809" s="9">
        <f t="shared" si="328"/>
        <v>78418.313556314912</v>
      </c>
      <c r="AE809" s="9">
        <f t="shared" si="328"/>
        <v>68482.013316186625</v>
      </c>
      <c r="AF809" s="9">
        <f t="shared" si="328"/>
        <v>16937.186176635903</v>
      </c>
      <c r="AI809" s="14" t="s">
        <v>1455</v>
      </c>
      <c r="AJ809" s="12">
        <f>SUM(AJ34:AJ808)</f>
        <v>80616.198439413711</v>
      </c>
      <c r="AK809" s="12">
        <f t="shared" ref="AK809:AN809" si="329">SUM(AK34:AK808)</f>
        <v>147415.51601973042</v>
      </c>
      <c r="AL809" s="12">
        <f t="shared" si="329"/>
        <v>181338.28618644443</v>
      </c>
      <c r="AM809" s="12">
        <f t="shared" si="329"/>
        <v>116379.36759274809</v>
      </c>
      <c r="AN809" s="12">
        <f t="shared" si="329"/>
        <v>177065.21365827852</v>
      </c>
      <c r="AO809" s="12">
        <f t="shared" ref="AO809" si="330">SUM(AO34:AO771)</f>
        <v>0</v>
      </c>
    </row>
    <row r="811" spans="1:41" x14ac:dyDescent="0.25">
      <c r="E811" s="24">
        <f>SUM(E34:E808)</f>
        <v>255297.90584963941</v>
      </c>
    </row>
    <row r="814" spans="1:41" x14ac:dyDescent="0.25">
      <c r="S814" s="3">
        <f>IF($I809&lt;25000,$C809,0)</f>
        <v>0</v>
      </c>
      <c r="T814" s="3">
        <f>IF(AND(25000&lt;I809, I809&lt;50000),C809,0)</f>
        <v>0</v>
      </c>
      <c r="U814" s="3">
        <f>IF(AND(50000&lt;I809,I809&lt;75000),C809,0)</f>
        <v>0</v>
      </c>
      <c r="V814" s="3">
        <f>IF(AND(75000&lt;I809,I809&lt;100000),C809,0)</f>
        <v>0</v>
      </c>
      <c r="W814" s="3">
        <f>IF(AND(100000&lt;I809,I809&lt;125000),C809,0)</f>
        <v>0</v>
      </c>
      <c r="X814" s="3">
        <f>IF(I809&gt;125000,C809,0)</f>
        <v>767344</v>
      </c>
      <c r="AA814" s="3">
        <f>IF($I809&lt;25000,$D809,0)</f>
        <v>0</v>
      </c>
      <c r="AB814" s="3">
        <f>IF(AND(25000&lt;I809, I809&lt;50000),D809,0)</f>
        <v>0</v>
      </c>
      <c r="AC814" s="3">
        <f>IF(AND(50000&lt;I809,I809&lt;75000),D809,0)</f>
        <v>0</v>
      </c>
      <c r="AD814" s="3">
        <f>IF(AND(75000&lt;I809,I809&lt;100000),D809,0)</f>
        <v>0</v>
      </c>
      <c r="AE814" s="3">
        <f>IF(AND(100000&lt;I809,I809&lt;125000),D809,0)</f>
        <v>0</v>
      </c>
      <c r="AF814" s="3">
        <f>IF(I809&gt;125000,D809,0)</f>
        <v>991740</v>
      </c>
      <c r="AJ814" s="3">
        <f>IF(I809&lt;28180,E809,0)</f>
        <v>0</v>
      </c>
      <c r="AK814" s="3">
        <f>IF(J814&lt;43360,F809,0)</f>
        <v>0.29243207739900001</v>
      </c>
      <c r="AL814" s="3">
        <f>IF(K814&lt;63020,G809,0)</f>
        <v>24.4623165842</v>
      </c>
      <c r="AM814" s="3" t="str">
        <f>IF(L814&lt;41140,I809,0)</f>
        <v/>
      </c>
    </row>
    <row r="815" spans="1:41" x14ac:dyDescent="0.25">
      <c r="AC815" s="3">
        <v>2008</v>
      </c>
      <c r="AD815" s="3">
        <v>2008</v>
      </c>
      <c r="AE815" s="3">
        <v>2018</v>
      </c>
      <c r="AF815" s="3">
        <v>2018</v>
      </c>
    </row>
    <row r="816" spans="1:41" x14ac:dyDescent="0.25">
      <c r="AB816" s="3" t="s">
        <v>7</v>
      </c>
      <c r="AC816" s="23">
        <f>S809</f>
        <v>179661.15018472431</v>
      </c>
      <c r="AD816" s="10">
        <f>AC816/SUM($AC$816:$AC$821)</f>
        <v>0.20950113529029163</v>
      </c>
      <c r="AE816" s="23">
        <f>AA809</f>
        <v>249792.13076044258</v>
      </c>
      <c r="AF816" s="10">
        <f>AE816/SUM($AE$816:$AE$821)</f>
        <v>0.22446979346006501</v>
      </c>
    </row>
    <row r="817" spans="28:32" x14ac:dyDescent="0.25">
      <c r="AB817" s="3" t="s">
        <v>8</v>
      </c>
      <c r="AC817" s="23">
        <f>T809</f>
        <v>391087.49241547461</v>
      </c>
      <c r="AD817" s="10">
        <f t="shared" ref="AD817:AD821" si="331">AC817/SUM($AC$816:$AC$821)</f>
        <v>0.45604335480783104</v>
      </c>
      <c r="AE817" s="23">
        <f>AB809</f>
        <v>496970.52222040319</v>
      </c>
      <c r="AF817" s="10">
        <f t="shared" ref="AF817:AF821" si="332">AE817/SUM($AE$816:$AE$821)</f>
        <v>0.44659081188405692</v>
      </c>
    </row>
    <row r="818" spans="28:32" x14ac:dyDescent="0.25">
      <c r="AB818" s="3" t="s">
        <v>9</v>
      </c>
      <c r="AC818" s="23">
        <f>U809</f>
        <v>170513.10331980759</v>
      </c>
      <c r="AD818" s="10">
        <f t="shared" si="331"/>
        <v>0.19883368602862148</v>
      </c>
      <c r="AE818" s="23">
        <f>AC809</f>
        <v>202209.38803094046</v>
      </c>
      <c r="AF818" s="10">
        <f t="shared" si="332"/>
        <v>0.18171068651686825</v>
      </c>
    </row>
    <row r="819" spans="28:32" x14ac:dyDescent="0.25">
      <c r="AB819" s="3" t="s">
        <v>10</v>
      </c>
      <c r="AC819" s="23">
        <f>V809</f>
        <v>57036.489564809912</v>
      </c>
      <c r="AD819" s="10">
        <f t="shared" si="331"/>
        <v>6.6509700647661388E-2</v>
      </c>
      <c r="AE819" s="23">
        <f>AD809</f>
        <v>78418.313556314912</v>
      </c>
      <c r="AF819" s="10">
        <f t="shared" si="332"/>
        <v>7.0468763743217921E-2</v>
      </c>
    </row>
    <row r="820" spans="28:32" x14ac:dyDescent="0.25">
      <c r="AB820" s="3" t="s">
        <v>11</v>
      </c>
      <c r="AC820" s="23">
        <f>W809</f>
        <v>46667.978844664314</v>
      </c>
      <c r="AD820" s="10">
        <f t="shared" si="331"/>
        <v>5.4419080249725436E-2</v>
      </c>
      <c r="AE820" s="23">
        <f>AE809</f>
        <v>68482.013316186625</v>
      </c>
      <c r="AF820" s="10">
        <f t="shared" si="332"/>
        <v>6.1539742417090537E-2</v>
      </c>
    </row>
    <row r="821" spans="28:32" x14ac:dyDescent="0.25">
      <c r="AB821" s="4" t="s">
        <v>12</v>
      </c>
      <c r="AC821" s="23">
        <f>X809</f>
        <v>12600.261077824098</v>
      </c>
      <c r="AD821" s="10">
        <f t="shared" si="331"/>
        <v>1.4693042975869073E-2</v>
      </c>
      <c r="AE821" s="23">
        <f>AF809</f>
        <v>16937.186176635903</v>
      </c>
      <c r="AF821" s="10">
        <f t="shared" si="332"/>
        <v>1.5220201978701409E-2</v>
      </c>
    </row>
    <row r="822" spans="28:32" x14ac:dyDescent="0.25">
      <c r="AD822" s="10"/>
      <c r="AF822" s="10"/>
    </row>
  </sheetData>
  <mergeCells count="1">
    <mergeCell ref="A26:G26"/>
  </mergeCells>
  <printOptions gridLines="1" gridLinesSet="0"/>
  <pageMargins left="0.75" right="0.75" top="1" bottom="1" header="0.5" footer="0.5"/>
  <pageSetup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 zoomScale="80" zoomScaleNormal="80" workbookViewId="0">
      <selection activeCell="H32" sqref="H32"/>
    </sheetView>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Occupations</vt:lpstr>
      <vt:lpstr>Sheet1</vt:lpstr>
    </vt:vector>
  </TitlesOfParts>
  <Company>CAPCOG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Schreck</dc:creator>
  <cp:lastModifiedBy>AISD</cp:lastModifiedBy>
  <dcterms:created xsi:type="dcterms:W3CDTF">2016-01-29T19:53:43Z</dcterms:created>
  <dcterms:modified xsi:type="dcterms:W3CDTF">2019-06-05T16:30:23Z</dcterms:modified>
</cp:coreProperties>
</file>